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https://gccprod.sharepoint.com/sites/NAC-CMFSect-MST/Shared Documents/General/Template/Application forms/16. April 2026/"/>
    </mc:Choice>
  </mc:AlternateContent>
  <xr:revisionPtr revIDLastSave="2626" documentId="13_ncr:1_{A544AAC4-F338-4086-9191-57A5BB8E56DC}" xr6:coauthVersionLast="47" xr6:coauthVersionMax="47" xr10:uidLastSave="{87BD902E-69E0-4AE5-8D29-C3FCA20B1A6B}"/>
  <bookViews>
    <workbookView xWindow="-110" yWindow="-110" windowWidth="19420" windowHeight="10300" xr2:uid="{00000000-000D-0000-FFFF-FFFF00000000}"/>
  </bookViews>
  <sheets>
    <sheet name="Annex_Summary Sheet" sheetId="8" r:id="rId1"/>
    <sheet name="Annex A (updated)" sheetId="5" r:id="rId2"/>
    <sheet name="Annex B" sheetId="4" r:id="rId3"/>
    <sheet name="Annex C" sheetId="3" r:id="rId4"/>
    <sheet name="List" sheetId="10" state="hidden" r:id="rId5"/>
  </sheets>
  <definedNames>
    <definedName name="_xlnm._FilterDatabase" localSheetId="1" hidden="1">'Annex A (updated)'!$C$16:$K$22</definedName>
    <definedName name="_xlnm._FilterDatabase" localSheetId="0" hidden="1">'Annex_Summary Sheet'!#REF!</definedName>
    <definedName name="_pls_select">List!$B$3:$B$3</definedName>
    <definedName name="COI">List!$I$3:$I$5</definedName>
    <definedName name="Corporate">List!$E$3:$E$4</definedName>
    <definedName name="Donor_Type">List!$A$3:$A$6</definedName>
    <definedName name="Foundation">List!$D$3:$D$4</definedName>
    <definedName name="Individual">List!$C$3:$C$5</definedName>
    <definedName name="Modes_of_Donation">List!$G$3:$G$13</definedName>
    <definedName name="_xlnm.Print_Area" localSheetId="1">'Annex A (updated)'!$A$1:$N$90</definedName>
    <definedName name="_xlnm.Print_Area" localSheetId="2">'Annex B'!$A$1:$D$25</definedName>
    <definedName name="_xlnm.Print_Area" localSheetId="3">'Annex C'!$A$1:$H$85</definedName>
    <definedName name="_xlnm.Print_Area" localSheetId="0">'Annex_Summary Sheet'!$A$1:$H$31</definedName>
    <definedName name="_xlnm.Print_Titles" localSheetId="1">'Annex A (updated)'!$1:$5</definedName>
    <definedName name="_xlnm.Print_Titles" localSheetId="2">'Annex B'!$1:$5</definedName>
    <definedName name="_xlnm.Print_Titles" localSheetId="3">'Annex C'!$1:$6</definedName>
    <definedName name="_xlnm.Print_Titles" localSheetId="0">'Annex_Summary Sheet'!$1:$5</definedName>
    <definedName name="TDR_issued">List!$F$3:$F$5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1" i="5" l="1"/>
  <c r="M22" i="5"/>
  <c r="M23" i="5"/>
  <c r="H58" i="5"/>
  <c r="H48" i="5"/>
  <c r="H31" i="5"/>
  <c r="M29" i="5"/>
  <c r="K29" i="5"/>
  <c r="I29" i="5"/>
  <c r="F29" i="5"/>
  <c r="E29" i="5"/>
  <c r="C29" i="5"/>
  <c r="A29" i="5"/>
  <c r="P29" i="5"/>
  <c r="O29" i="5"/>
  <c r="M38" i="5"/>
  <c r="M24" i="5"/>
  <c r="M25" i="5"/>
  <c r="M26" i="5"/>
  <c r="M27" i="5"/>
  <c r="M28" i="5"/>
  <c r="M30" i="5"/>
  <c r="C27" i="5"/>
  <c r="A27" i="5" s="1"/>
  <c r="E27" i="5"/>
  <c r="F27" i="5"/>
  <c r="I27" i="5"/>
  <c r="K27" i="5"/>
  <c r="O23" i="5" l="1"/>
  <c r="B4" i="4"/>
  <c r="B3" i="4"/>
  <c r="B3" i="3"/>
  <c r="B4" i="3"/>
  <c r="I21" i="5"/>
  <c r="C38" i="5"/>
  <c r="E21" i="5"/>
  <c r="O12" i="5"/>
  <c r="N12" i="5"/>
  <c r="N9" i="5"/>
  <c r="N8" i="5"/>
  <c r="P38" i="5"/>
  <c r="P39" i="5"/>
  <c r="P40" i="5"/>
  <c r="P41" i="5"/>
  <c r="P42" i="5"/>
  <c r="P43" i="5"/>
  <c r="P44" i="5"/>
  <c r="P45" i="5"/>
  <c r="P46" i="5"/>
  <c r="P47" i="5"/>
  <c r="P21" i="5"/>
  <c r="P22" i="5"/>
  <c r="P23" i="5"/>
  <c r="P24" i="5"/>
  <c r="P25" i="5"/>
  <c r="P26" i="5"/>
  <c r="P28" i="5"/>
  <c r="P30" i="5"/>
  <c r="O39" i="5"/>
  <c r="O40" i="5"/>
  <c r="O41" i="5"/>
  <c r="O42" i="5"/>
  <c r="O43" i="5"/>
  <c r="O44" i="5"/>
  <c r="O45" i="5"/>
  <c r="O46" i="5"/>
  <c r="O47" i="5"/>
  <c r="O24" i="5"/>
  <c r="O25" i="5"/>
  <c r="O26" i="5"/>
  <c r="O28" i="5"/>
  <c r="O30" i="5"/>
  <c r="M12" i="5" l="1"/>
  <c r="O21" i="5"/>
  <c r="A21" i="5" l="1"/>
  <c r="A22" i="5"/>
  <c r="A23" i="5"/>
  <c r="C40" i="5"/>
  <c r="A40" i="5" s="1"/>
  <c r="C39" i="5"/>
  <c r="A39" i="5" s="1"/>
  <c r="K47" i="5"/>
  <c r="I47" i="5"/>
  <c r="F47" i="5"/>
  <c r="E47" i="5"/>
  <c r="C47" i="5"/>
  <c r="A47" i="5" s="1"/>
  <c r="K46" i="5"/>
  <c r="I46" i="5"/>
  <c r="F46" i="5"/>
  <c r="E46" i="5"/>
  <c r="A46" i="5"/>
  <c r="K45" i="5"/>
  <c r="I45" i="5"/>
  <c r="F45" i="5"/>
  <c r="E45" i="5"/>
  <c r="C45" i="5"/>
  <c r="A45" i="5" s="1"/>
  <c r="F44" i="5"/>
  <c r="E44" i="5"/>
  <c r="C44" i="5"/>
  <c r="A44" i="5" s="1"/>
  <c r="I43" i="5"/>
  <c r="F43" i="5"/>
  <c r="E43" i="5"/>
  <c r="C43" i="5"/>
  <c r="A43" i="5" s="1"/>
  <c r="K42" i="5"/>
  <c r="I42" i="5"/>
  <c r="F42" i="5"/>
  <c r="E42" i="5"/>
  <c r="C42" i="5"/>
  <c r="A42" i="5" s="1"/>
  <c r="K41" i="5"/>
  <c r="I41" i="5"/>
  <c r="F41" i="5"/>
  <c r="E41" i="5"/>
  <c r="C41" i="5"/>
  <c r="A41" i="5" s="1"/>
  <c r="I40" i="5"/>
  <c r="F40" i="5"/>
  <c r="E40" i="5"/>
  <c r="I39" i="5"/>
  <c r="F39" i="5"/>
  <c r="E39" i="5"/>
  <c r="F38" i="5"/>
  <c r="E38" i="5"/>
  <c r="C25" i="5"/>
  <c r="A25" i="5" s="1"/>
  <c r="A38" i="5" l="1"/>
  <c r="O38" i="5"/>
  <c r="K30" i="5"/>
  <c r="I22" i="5"/>
  <c r="D4" i="5"/>
  <c r="D3" i="5"/>
  <c r="E22" i="5"/>
  <c r="O22" i="5" s="1"/>
  <c r="E23" i="5"/>
  <c r="E25" i="5"/>
  <c r="E26" i="5"/>
  <c r="E28" i="5"/>
  <c r="E30" i="5"/>
  <c r="C26" i="5"/>
  <c r="A26" i="5" s="1"/>
  <c r="K24" i="5"/>
  <c r="I23" i="5"/>
  <c r="I24" i="5"/>
  <c r="I25" i="5"/>
  <c r="I26" i="5"/>
  <c r="I30" i="5"/>
  <c r="F22" i="5"/>
  <c r="F23" i="5"/>
  <c r="F24" i="5"/>
  <c r="F25" i="5"/>
  <c r="F26" i="5"/>
  <c r="F28" i="5"/>
  <c r="F30" i="5"/>
  <c r="C28" i="5"/>
  <c r="A28" i="5" s="1"/>
  <c r="C30" i="5"/>
  <c r="A30" i="5" s="1"/>
  <c r="O6" i="5" l="1"/>
  <c r="O8" i="5" s="1"/>
  <c r="O7" i="5"/>
  <c r="O9" i="5" s="1"/>
  <c r="A24" i="5"/>
  <c r="N7" i="5"/>
  <c r="M6" i="5"/>
  <c r="N6" i="5"/>
  <c r="M7" i="5"/>
  <c r="M9" i="5" s="1"/>
  <c r="H56" i="5"/>
  <c r="F18" i="8"/>
  <c r="A80" i="3"/>
  <c r="N10" i="5" l="1"/>
  <c r="N13" i="5" s="1"/>
  <c r="O10" i="5"/>
  <c r="O13" i="5" s="1"/>
  <c r="M8" i="5"/>
  <c r="M10" i="5" s="1"/>
  <c r="M13" i="5" s="1"/>
  <c r="B73" i="3"/>
  <c r="B79" i="3"/>
  <c r="B81" i="3" l="1"/>
  <c r="B84" i="3" s="1"/>
  <c r="D17" i="4"/>
  <c r="G15" i="8" l="1"/>
  <c r="B68" i="3" l="1"/>
  <c r="E5" i="3" l="1"/>
  <c r="F24" i="8" l="1"/>
  <c r="G17" i="8" s="1"/>
  <c r="H59" i="5" l="1"/>
  <c r="D80" i="5" s="1"/>
  <c r="G13" i="8" l="1"/>
  <c r="G30" i="8" s="1"/>
  <c r="H31" i="8" s="1"/>
  <c r="E16" i="3" l="1"/>
</calcChain>
</file>

<file path=xl/sharedStrings.xml><?xml version="1.0" encoding="utf-8"?>
<sst xmlns="http://schemas.openxmlformats.org/spreadsheetml/2006/main" count="287" uniqueCount="185">
  <si>
    <t>ANNEX - SUMMARY SHEET</t>
  </si>
  <si>
    <t xml:space="preserve">     </t>
  </si>
  <si>
    <t xml:space="preserve">                                                      </t>
  </si>
  <si>
    <t xml:space="preserve">                          </t>
  </si>
  <si>
    <t xml:space="preserve">Entity Name: </t>
  </si>
  <si>
    <t>Unique Entity Number (UEN):</t>
  </si>
  <si>
    <t>Instructions:</t>
  </si>
  <si>
    <t>1. Please submit in Excel (.xls) to the CMF Secretariat.</t>
  </si>
  <si>
    <r>
      <t xml:space="preserve">2. All fields highlighted in </t>
    </r>
    <r>
      <rPr>
        <b/>
        <u/>
        <sz val="11"/>
        <color rgb="FF00CCFF"/>
        <rFont val="Calibri"/>
        <family val="2"/>
        <scheme val="minor"/>
      </rPr>
      <t>blue</t>
    </r>
    <r>
      <rPr>
        <sz val="11"/>
        <color theme="1"/>
        <rFont val="Calibri"/>
        <family val="2"/>
        <scheme val="minor"/>
      </rPr>
      <t xml:space="preserve"> are compulsory and must be completed.</t>
    </r>
  </si>
  <si>
    <t>Summary of Cultural Matching Fund Application</t>
  </si>
  <si>
    <t>Subtotal</t>
  </si>
  <si>
    <t xml:space="preserve">Total </t>
  </si>
  <si>
    <t>Annex A</t>
  </si>
  <si>
    <t>Amount of qualifying cash donations applied for Cultural Matching Fund</t>
  </si>
  <si>
    <t>(A)</t>
  </si>
  <si>
    <t>Annex B</t>
  </si>
  <si>
    <t>Proposed uses of CMF Matching Grant for the First $300,000</t>
  </si>
  <si>
    <t>(B)</t>
  </si>
  <si>
    <t>Annex C</t>
  </si>
  <si>
    <t>Proposed uses of CMF Matching Grant Above the first $300,000</t>
  </si>
  <si>
    <t>(C)=(C1)+(C2)</t>
  </si>
  <si>
    <t>New project(s)</t>
  </si>
  <si>
    <t>(C1)</t>
  </si>
  <si>
    <t>&lt;-----------------------------project title 1-----------------------------&gt;</t>
  </si>
  <si>
    <t>&lt;-----------------------------project title 2-----------------------------&gt;</t>
  </si>
  <si>
    <t>&lt;-----------------------------project title 3-----------------------------&gt;</t>
  </si>
  <si>
    <t>&lt;-----------------------------project title 4-----------------------------&gt;</t>
  </si>
  <si>
    <t>&lt;-----------------------------project title 5-----------------------------&gt;</t>
  </si>
  <si>
    <t>Existing project(s) funded by CMF</t>
  </si>
  <si>
    <t>(C2)</t>
  </si>
  <si>
    <t>&lt;-----------------------------project title 6-----------------------------&gt;</t>
  </si>
  <si>
    <t>&lt;-----------------------------project title 7-----------------------------&gt;</t>
  </si>
  <si>
    <t>&lt;-----------------------------project title 8-----------------------------&gt;</t>
  </si>
  <si>
    <t>&lt;-----------------------------project title 9-----------------------------&gt;</t>
  </si>
  <si>
    <t>&lt;-----------------------------project title 10----------------------------&gt;</t>
  </si>
  <si>
    <t>Difference</t>
  </si>
  <si>
    <t>(A)-(B)-(C)</t>
  </si>
  <si>
    <t>ANNEX A - BREAKDOWN OF QUALIFYING CASH DONATIONS APPLIED FOR CULTURAL MATCHING FUND</t>
  </si>
  <si>
    <t>(A1) BREAKDOWN OF QUALIFYING CASH DONATIONS APPLIED FOR CMF (amounts ABOVE $1,000)</t>
  </si>
  <si>
    <t>Please list qualifying cash donations received in reverse chronological order (ie most recent first) and insert additional rows for each donation received.</t>
  </si>
  <si>
    <t>Donor's Name</t>
  </si>
  <si>
    <t xml:space="preserve">Donor Type </t>
  </si>
  <si>
    <t>TDR 
issued</t>
  </si>
  <si>
    <t>Amount (S$)</t>
  </si>
  <si>
    <t>Donor Type</t>
  </si>
  <si>
    <t>Individual</t>
  </si>
  <si>
    <t>Foundation</t>
  </si>
  <si>
    <t>Corporate</t>
  </si>
  <si>
    <t>TDR issued</t>
  </si>
  <si>
    <t>Singaporean</t>
  </si>
  <si>
    <t>Local</t>
  </si>
  <si>
    <t>Yes</t>
  </si>
  <si>
    <t>Singapore PR</t>
  </si>
  <si>
    <t>Overseas</t>
  </si>
  <si>
    <t>No</t>
  </si>
  <si>
    <t>Foreigner</t>
  </si>
  <si>
    <t>(A2) BREAKDOWN OF QUALIFYING CASH DONATIONS APPLIED FOR CMF (amounts UP TO $1,000)</t>
  </si>
  <si>
    <t>(A3) OTHERS</t>
  </si>
  <si>
    <t xml:space="preserve">Round off to dollar = </t>
  </si>
  <si>
    <t>Total Amount of Matching Grant Applied For:</t>
  </si>
  <si>
    <t>Name of Chartered Accountant:</t>
  </si>
  <si>
    <t>ANNEX B - PROPOSED USES OF CMF MATCHING GRANT FOR THE FIRST $300,000</t>
  </si>
  <si>
    <t xml:space="preserve">      </t>
  </si>
  <si>
    <t>1. For the first S$300,000 of matching grants, use of the funds will not be restricted to supporting culture sector priorities. Organisations should use the funds in line with their stated objects as arts and heritage charities as well as governance regulations for charities. (Please refer to Annex D for detailed Terms &amp; Conditions)</t>
  </si>
  <si>
    <t>2. Please submit in Excel (.xls) format to the CMF Secretariat.</t>
  </si>
  <si>
    <r>
      <t>3. All fields highlighted in</t>
    </r>
    <r>
      <rPr>
        <sz val="11"/>
        <color rgb="FFCCFFFF"/>
        <rFont val="Calibri"/>
        <family val="2"/>
        <scheme val="minor"/>
      </rPr>
      <t xml:space="preserve"> </t>
    </r>
    <r>
      <rPr>
        <b/>
        <u/>
        <sz val="11"/>
        <color rgb="FF00B0F0"/>
        <rFont val="Calibri"/>
        <family val="2"/>
        <scheme val="minor"/>
      </rPr>
      <t>blue</t>
    </r>
    <r>
      <rPr>
        <sz val="11"/>
        <color theme="1"/>
        <rFont val="Calibri"/>
        <family val="2"/>
        <scheme val="minor"/>
      </rPr>
      <t xml:space="preserve"> are compulsory and must be completed.</t>
    </r>
  </si>
  <si>
    <t>4. Please insert rows for individual line items, and provide a synopsis/ description (est. 50-80 words) about the relevant proposed use for CMF use under the "Details" column.</t>
  </si>
  <si>
    <t>Please propose how the CMF Matching Grant will be used.</t>
  </si>
  <si>
    <t>1. Proposed funds for the First $300,000</t>
  </si>
  <si>
    <t>Total proposed CMF support for the First $300,000:</t>
  </si>
  <si>
    <t>2. Description of Proposed Use</t>
  </si>
  <si>
    <t>√</t>
  </si>
  <si>
    <t>Uses of Funds</t>
  </si>
  <si>
    <t>Projected Expenditure (S$)</t>
  </si>
  <si>
    <t xml:space="preserve">Details </t>
  </si>
  <si>
    <t xml:space="preserve">Proposed Uses of 
CMF Matching Grant </t>
  </si>
  <si>
    <r>
      <t xml:space="preserve">Overhead Operating Costs (Salaries)
</t>
    </r>
    <r>
      <rPr>
        <i/>
        <sz val="11"/>
        <color theme="1"/>
        <rFont val="Calibri"/>
        <family val="2"/>
        <scheme val="minor"/>
      </rPr>
      <t xml:space="preserve">
Applicant to provide Total Headcount and Total Salaries per year under 'Details' column</t>
    </r>
  </si>
  <si>
    <r>
      <t xml:space="preserve">Other Overhead Operating Costs (Excluding Salaries)
</t>
    </r>
    <r>
      <rPr>
        <i/>
        <sz val="11"/>
        <color theme="1"/>
        <rFont val="Calibri"/>
        <family val="2"/>
        <scheme val="minor"/>
      </rPr>
      <t xml:space="preserve">Includes staff training &amp; development, other staff-related expenses, rental for studio/office space, marketing &amp; communications, other administrative costs (pl specify which apply under 'Details' column)
</t>
    </r>
  </si>
  <si>
    <r>
      <t xml:space="preserve">Programme Costs
</t>
    </r>
    <r>
      <rPr>
        <i/>
        <sz val="11"/>
        <color theme="1"/>
        <rFont val="Calibri"/>
        <family val="2"/>
        <scheme val="minor"/>
      </rPr>
      <t>Includes core programmes, community &amp; educational programmes, international programmes, industry development, and other activities (pl specify which apply under 'Details' column)</t>
    </r>
  </si>
  <si>
    <r>
      <t xml:space="preserve">Capital Expenditure
</t>
    </r>
    <r>
      <rPr>
        <i/>
        <sz val="11"/>
        <color theme="1"/>
        <rFont val="Calibri"/>
        <family val="2"/>
        <scheme val="minor"/>
      </rPr>
      <t>Includes asset purchase, infrastructure development (pl specify which apply under 'Details' column)</t>
    </r>
  </si>
  <si>
    <t>ANNEX C - PROPOSED USES OF CMF MATCHING GRANT ABOVE THE FIRST $300,000</t>
  </si>
  <si>
    <t xml:space="preserve">Project / Initiative Name : </t>
  </si>
  <si>
    <t>1. For Above the first S$300,000 of matching grants, the funds must be used to support culture sector priorities. (Please refer to Annex D for detailed Terms &amp; Conditions)</t>
  </si>
  <si>
    <t>2. Please fill in &lt;project title&gt; in “Summary Sheet” before completing Annex C.</t>
  </si>
  <si>
    <r>
      <t xml:space="preserve">3. Please submit in Excel (.xls) to the CMF Secretariat. Please create a new copy of Annex C per project </t>
    </r>
    <r>
      <rPr>
        <i/>
        <sz val="11"/>
        <color theme="1"/>
        <rFont val="Calibri"/>
        <family val="2"/>
        <scheme val="minor"/>
      </rPr>
      <t>(right click on Annex C tab &gt; click " Move or Copy" &gt;  select "create a copy").</t>
    </r>
  </si>
  <si>
    <r>
      <t>4. All fields highlighted in</t>
    </r>
    <r>
      <rPr>
        <sz val="11"/>
        <color rgb="FFCCFFFF"/>
        <rFont val="Calibri"/>
        <family val="2"/>
        <scheme val="minor"/>
      </rPr>
      <t xml:space="preserve"> </t>
    </r>
    <r>
      <rPr>
        <b/>
        <u/>
        <sz val="11"/>
        <color rgb="FF00B0F0"/>
        <rFont val="Calibri"/>
        <family val="2"/>
        <scheme val="minor"/>
      </rPr>
      <t>blue</t>
    </r>
    <r>
      <rPr>
        <sz val="11"/>
        <color theme="1"/>
        <rFont val="Calibri"/>
        <family val="2"/>
        <scheme val="minor"/>
      </rPr>
      <t xml:space="preserve"> are compulsory and must be completed.</t>
    </r>
  </si>
  <si>
    <t>1. Is this a new project/initiative?</t>
  </si>
  <si>
    <t>This is a new project/initiative.</t>
  </si>
  <si>
    <t>This is an existing project/initiative which had been previously funded by CMF.</t>
  </si>
  <si>
    <t>2. Previous CMF window</t>
  </si>
  <si>
    <t>3. Objectives:</t>
  </si>
  <si>
    <t>You may wish to specify:
• How will this project enable you to increase access to and nurture an appreciation of the arts / heritage through your programmes/ services? 
• How will this project enable you to address specific gaps in and/or respond to changing needs of the industry/ sector? 
• What are your strategies for engaging your stakeholders / partners?
• How does this project enable you to contribute to advancing the development of the art form and/or industry?</t>
  </si>
  <si>
    <t>4. Description of Project/Initiative:</t>
  </si>
  <si>
    <t>(Please specify personnel involved and the implementation timeline)</t>
  </si>
  <si>
    <t>5. The CMF will support the Project/Initiative by:</t>
  </si>
  <si>
    <t>6. Risk management plan:</t>
  </si>
  <si>
    <t>(Please provide assessment of the potential risks and propose mitigation measures or backup / alternative plans should the proposed Project/ Initiative not be able to take place as proposed.)</t>
  </si>
  <si>
    <t>7. Total Proposed Budget for CMF Matching:</t>
  </si>
  <si>
    <t>Details</t>
  </si>
  <si>
    <t>Overhead Operating Costs (Salaries)</t>
  </si>
  <si>
    <t>Other Overhead Operating Costs (Excluding Salaries)</t>
  </si>
  <si>
    <t>Staff Training &amp; Development</t>
  </si>
  <si>
    <t>Other staff-related expenses</t>
  </si>
  <si>
    <t>Rental for studio/office space</t>
  </si>
  <si>
    <t>Marketing &amp; communications</t>
  </si>
  <si>
    <t>Administrative costs</t>
  </si>
  <si>
    <t>Programme Costs</t>
  </si>
  <si>
    <t>Capital Expenditure</t>
  </si>
  <si>
    <r>
      <rPr>
        <b/>
        <sz val="11"/>
        <color indexed="8"/>
        <rFont val="Calibri"/>
        <family val="2"/>
      </rPr>
      <t>Asset purchase</t>
    </r>
    <r>
      <rPr>
        <sz val="11"/>
        <color theme="1"/>
        <rFont val="Calibri"/>
        <family val="2"/>
        <scheme val="minor"/>
      </rPr>
      <t xml:space="preserve">
</t>
    </r>
    <r>
      <rPr>
        <i/>
        <sz val="11"/>
        <color indexed="8"/>
        <rFont val="Calibri"/>
        <family val="2"/>
      </rPr>
      <t>e.g. for one-off purchases of fixed assets that are necessary for your operation (please specify purchases in Details column)</t>
    </r>
  </si>
  <si>
    <r>
      <rPr>
        <b/>
        <sz val="11"/>
        <color indexed="8"/>
        <rFont val="Calibri"/>
        <family val="2"/>
      </rPr>
      <t>Infrastructure development</t>
    </r>
    <r>
      <rPr>
        <sz val="11"/>
        <color theme="1"/>
        <rFont val="Calibri"/>
        <family val="2"/>
        <scheme val="minor"/>
      </rPr>
      <t xml:space="preserve">
</t>
    </r>
    <r>
      <rPr>
        <i/>
        <sz val="11"/>
        <color indexed="8"/>
        <rFont val="Calibri"/>
        <family val="2"/>
      </rPr>
      <t>eg. renovations, refurbishments (please specify each item in Details column)</t>
    </r>
  </si>
  <si>
    <t>TOTAL</t>
  </si>
  <si>
    <t>Validation Checks</t>
  </si>
  <si>
    <t>S/N</t>
  </si>
  <si>
    <t>Name of CPA Firm:</t>
  </si>
  <si>
    <t>(to be certified by Chartered Accountant from a Certified Public Accounting (CPA) firm)</t>
  </si>
  <si>
    <t>(Mandatory)</t>
  </si>
  <si>
    <t>Application Window:  2026</t>
  </si>
  <si>
    <t>Donor Profile</t>
  </si>
  <si>
    <t>Date Received 
into Bank Acct</t>
  </si>
  <si>
    <t>Telegraphic transfer</t>
  </si>
  <si>
    <t>Online platform - Giving.sg</t>
  </si>
  <si>
    <t>Modes of Donation</t>
  </si>
  <si>
    <t>TOTAL (A1)</t>
  </si>
  <si>
    <t>Colour</t>
  </si>
  <si>
    <t>#47FFFF</t>
  </si>
  <si>
    <t xml:space="preserve">   </t>
  </si>
  <si>
    <t>COI</t>
  </si>
  <si>
    <t>_pls_select</t>
  </si>
  <si>
    <t>Mode of 
Donation</t>
  </si>
  <si>
    <t>Other online platforms 
(pls specify in the right column)</t>
  </si>
  <si>
    <t>Other Modes of 
Donation, pls specify</t>
  </si>
  <si>
    <t>TOTAL (A2)</t>
  </si>
  <si>
    <t>Grand Total (A1) + (A2) + (A3) =</t>
  </si>
  <si>
    <t xml:space="preserve">(A4)  STATEMENT OF QUALIFYING CASH DONATIONS </t>
  </si>
  <si>
    <t>Certified by:</t>
  </si>
  <si>
    <t>Aggregated Donations amount applied in CMF2025 that remains eligible for CMF2026 application window (due to partial approval in CMF2025)</t>
  </si>
  <si>
    <t>TOTAL (A3)</t>
  </si>
  <si>
    <t>(per website)</t>
  </si>
  <si>
    <t>ISCA Membership ID:</t>
  </si>
  <si>
    <t>Designation of Chartered Accountant</t>
  </si>
  <si>
    <t>RP declaration details</t>
  </si>
  <si>
    <t>No, there is no RP declaration</t>
  </si>
  <si>
    <t>Yes, there is RP declaration 
(pls specify in the right column)</t>
  </si>
  <si>
    <t>For Donor Type 
Corporate/Foundation only, UEN in full (max 10 char)</t>
  </si>
  <si>
    <t>Application Window: 2026</t>
  </si>
  <si>
    <t>Repeated</t>
  </si>
  <si>
    <t>New</t>
  </si>
  <si>
    <t>Amount</t>
  </si>
  <si>
    <t>Corporate/Foundation</t>
  </si>
  <si>
    <t>Donor Count</t>
  </si>
  <si>
    <t>Donation Count</t>
  </si>
  <si>
    <t>Applicants' Declaration</t>
  </si>
  <si>
    <t>New / Repeated*</t>
  </si>
  <si>
    <t>(certified under A4)</t>
  </si>
  <si>
    <t>Applicant is to state amount in email with subject "Cultural Matching Fund (CMF) 2025 Application Update" sent by CMF Secretariat in November 2025 or after.</t>
  </si>
  <si>
    <t>Related Party (RP) Declaration 
(refer to Annex D, Clause 12)</t>
  </si>
  <si>
    <t>Cash / Cheque</t>
  </si>
  <si>
    <t>Local Transfer (Giro, Paynow, Direct Debit)</t>
  </si>
  <si>
    <t>a) Excel (.xls)
b) PDF (certified by Chartered Accountant)</t>
  </si>
  <si>
    <t>5. Please note that funds can only be used after the close of the application window (i.e. 31 May 2026. Hence, the expenditure can only be incurred from 1 June 2026.</t>
  </si>
  <si>
    <t>5. Please note that the use of funds can only be conducted after the close of the application window (i.e. 31 May 2026). Hence, the expenditure can only be incurred from 1 June 2026.</t>
  </si>
  <si>
    <t>Other Remarks 
(if any)</t>
  </si>
  <si>
    <t>New / Repeated 
(see pt 5. above)</t>
  </si>
  <si>
    <t>Other Remarks (if any)</t>
  </si>
  <si>
    <t>Additional remarks by CPA, where applicable</t>
  </si>
  <si>
    <t>We declare that there is no conflict of interest, real or perceived, for us as the Chartered Accountant / Certified Public Accounting firm with the Entity.</t>
  </si>
  <si>
    <t>Breakdown of Qualifying cash donations in Section A1, A2 and A3 contains no duplicates, and to the best of our knowledge:</t>
  </si>
  <si>
    <t xml:space="preserve">a) are derived from private sources (i.e. not from the Government or Statutory Boards, including the Tote Board, the Community Chest, the President’s Challenge or similar entities).
</t>
  </si>
  <si>
    <t>b) are received into the applicant’s bank account during the qualifying period</t>
  </si>
  <si>
    <t xml:space="preserve">We have initial/stamp each page as proof of audit.  </t>
  </si>
  <si>
    <t>Donor count</t>
  </si>
  <si>
    <t>Check</t>
  </si>
  <si>
    <t>Diff</t>
  </si>
  <si>
    <t>Formularised (no manual input required)</t>
  </si>
  <si>
    <t>b) PDF (.pdf). A Chartered Accountant from a Certified Public Accounting firm will be required to initial/stamp each page as proof of audit.</t>
  </si>
  <si>
    <t>Qualifying cash donations received from the start of Financial Year 2024 (i.e. 1 April 2024) until the close of the application window on 31 May 2026 will be eligible for matching. (Please refer to Annex D for detailed Terms &amp; Conditions)</t>
  </si>
  <si>
    <t>Relevant receipts and supporting documents should be properly kept and produced upon request by the CMF Trustees or its appointed officers.</t>
  </si>
  <si>
    <t>Please submit in the following formats to the CMF Secretariat:</t>
  </si>
  <si>
    <t>All fields highlighted in blue are compulsory and must be completed.</t>
  </si>
  <si>
    <t xml:space="preserve">"Repeated" Donor should have donated to your organisation in previous years or more than once within a year. Otherwise, please select "New". </t>
  </si>
  <si>
    <t>1)</t>
  </si>
  <si>
    <t>2)</t>
  </si>
  <si>
    <t>3)</t>
  </si>
  <si>
    <t>4)</t>
  </si>
  <si>
    <t>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</si>
</sst>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quot;$&quot;#,##0.00_);\(&quot;$&quot;#,##0.00\)"/>
    <numFmt numFmtId="165" formatCode="_(&quot;$&quot;* #,##0.00_);_(&quot;$&quot;* \(#,##0.00\);_(&quot;$&quot;* &quot;-&quot;??_);_(@_)"/>
    <numFmt numFmtId="166" formatCode="&quot;$&quot;#,##0.00"/>
    <numFmt numFmtId="167" formatCode="_-&quot;$&quot;* #,##0_-;\-&quot;$&quot;* #,##0_-;_-&quot;$&quot;* &quot;-&quot;??_-;_-@_-"/>
    <numFmt numFmtId="168" formatCode="_ &quot;$&quot;* #,##0.00;[Red]_ \-&quot;$&quot;* #,##0.00;&quot;-&quot;"/>
    <numFmt numFmtId="169" formatCode="#,##0.0;\(#,##0.0\);&quot;-&quot;"/>
    <numFmt numFmtId="170" formatCode="&quot;$&quot;* #,##0.00;\(&quot;$&quot;* #,##0.00\);&quot;-&quot;"/>
    <numFmt numFmtId="171" formatCode="dd\ mmm\ yy"/>
  </numFmts>
  <fonts count="34" x14ac:knownFonts="1">
    <font>
      <sz val="11"/>
      <color theme="1"/>
      <name val="Calibri"/>
      <family val="2"/>
      <scheme val="minor"/>
    </font>
    <font>
      <sz val="11"/>
      <color theme="1"/>
      <name val="Calibri"/>
      <family val="2"/>
    </font>
    <font>
      <b/>
      <sz val="11"/>
      <color theme="0"/>
      <name val="Calibri"/>
      <family val="2"/>
      <scheme val="minor"/>
    </font>
    <font>
      <b/>
      <sz val="11"/>
      <color theme="1"/>
      <name val="Calibri"/>
      <family val="2"/>
      <scheme val="minor"/>
    </font>
    <font>
      <b/>
      <i/>
      <sz val="11"/>
      <color rgb="FFFF0000"/>
      <name val="Calibri"/>
      <family val="2"/>
      <scheme val="minor"/>
    </font>
    <font>
      <b/>
      <sz val="11"/>
      <name val="Calibri"/>
      <family val="2"/>
      <scheme val="minor"/>
    </font>
    <font>
      <b/>
      <sz val="11"/>
      <color indexed="8"/>
      <name val="Calibri"/>
      <family val="2"/>
    </font>
    <font>
      <i/>
      <sz val="11"/>
      <color indexed="8"/>
      <name val="Calibri"/>
      <family val="2"/>
    </font>
    <font>
      <sz val="11"/>
      <name val="Calibri"/>
      <family val="2"/>
      <scheme val="minor"/>
    </font>
    <font>
      <i/>
      <sz val="11"/>
      <color theme="1"/>
      <name val="Calibri"/>
      <family val="2"/>
      <scheme val="minor"/>
    </font>
    <font>
      <b/>
      <sz val="11"/>
      <color rgb="FF00B050"/>
      <name val="Calibri"/>
      <family val="2"/>
      <scheme val="minor"/>
    </font>
    <font>
      <i/>
      <sz val="11"/>
      <name val="Calibri"/>
      <family val="2"/>
      <scheme val="minor"/>
    </font>
    <font>
      <sz val="11"/>
      <color theme="1"/>
      <name val="Calibri"/>
      <family val="2"/>
      <scheme val="minor"/>
    </font>
    <font>
      <u/>
      <sz val="11"/>
      <color theme="1"/>
      <name val="Calibri"/>
      <family val="2"/>
      <scheme val="minor"/>
    </font>
    <font>
      <sz val="11"/>
      <color rgb="FFCCFFFF"/>
      <name val="Calibri"/>
      <family val="2"/>
      <scheme val="minor"/>
    </font>
    <font>
      <b/>
      <u/>
      <sz val="11"/>
      <color rgb="FF00B0F0"/>
      <name val="Calibri"/>
      <family val="2"/>
      <scheme val="minor"/>
    </font>
    <font>
      <b/>
      <sz val="12"/>
      <color theme="1"/>
      <name val="Calibri"/>
      <family val="2"/>
      <scheme val="minor"/>
    </font>
    <font>
      <b/>
      <u/>
      <sz val="11"/>
      <color rgb="FF00CCFF"/>
      <name val="Calibri"/>
      <family val="2"/>
      <scheme val="minor"/>
    </font>
    <font>
      <b/>
      <sz val="11"/>
      <color indexed="8"/>
      <name val="Calibri"/>
      <family val="2"/>
      <scheme val="minor"/>
    </font>
    <font>
      <b/>
      <u/>
      <sz val="11"/>
      <color theme="1"/>
      <name val="Calibri"/>
      <family val="2"/>
      <scheme val="minor"/>
    </font>
    <font>
      <sz val="11"/>
      <color theme="1"/>
      <name val="Calibri"/>
      <family val="2"/>
    </font>
    <font>
      <b/>
      <u val="singleAccounting"/>
      <sz val="11"/>
      <color theme="1"/>
      <name val="Calibri"/>
      <family val="2"/>
      <scheme val="minor"/>
    </font>
    <font>
      <sz val="11"/>
      <color rgb="FF454953"/>
      <name val="Trebuchet MS"/>
      <family val="2"/>
    </font>
    <font>
      <sz val="11"/>
      <color rgb="FF000000"/>
      <name val="Calibri"/>
      <family val="2"/>
    </font>
    <font>
      <i/>
      <sz val="11"/>
      <color rgb="FFFF0000"/>
      <name val="Calibri"/>
      <family val="2"/>
    </font>
    <font>
      <b/>
      <sz val="11"/>
      <color rgb="FFFF0000"/>
      <name val="Calibri"/>
      <family val="2"/>
      <scheme val="minor"/>
    </font>
    <font>
      <i/>
      <u/>
      <sz val="11"/>
      <color rgb="FFFF0000"/>
      <name val="Calibri"/>
      <family val="2"/>
    </font>
    <font>
      <u/>
      <sz val="11"/>
      <color theme="10"/>
      <name val="Calibri"/>
      <family val="2"/>
      <scheme val="minor"/>
    </font>
    <font>
      <b/>
      <sz val="8"/>
      <color theme="1"/>
      <name val="Calibri"/>
      <family val="2"/>
      <scheme val="minor"/>
    </font>
    <font>
      <i/>
      <sz val="11"/>
      <color theme="1"/>
      <name val="Calibri"/>
      <family val="2"/>
    </font>
    <font>
      <b/>
      <sz val="10"/>
      <color theme="1"/>
      <name val="Calibri"/>
      <family val="2"/>
      <scheme val="minor"/>
    </font>
    <font>
      <b/>
      <sz val="8"/>
      <color theme="1" tint="0.249977111117893"/>
      <name val="Calibri"/>
      <family val="2"/>
      <scheme val="minor"/>
    </font>
    <font>
      <b/>
      <sz val="10"/>
      <name val="Calibri"/>
      <family val="2"/>
      <scheme val="minor"/>
    </font>
    <font>
      <b/>
      <sz val="11"/>
      <color theme="1" tint="0.34998626667073579"/>
      <name val="Calibri"/>
      <family val="2"/>
      <scheme val="minor"/>
    </font>
  </fonts>
  <fills count="12">
    <fill>
      <patternFill patternType="none"/>
    </fill>
    <fill>
      <patternFill patternType="gray125"/>
    </fill>
    <fill>
      <patternFill patternType="solid">
        <fgColor theme="1"/>
        <bgColor indexed="64"/>
      </patternFill>
    </fill>
    <fill>
      <patternFill patternType="solid">
        <fgColor rgb="FFC5D9F1"/>
        <bgColor indexed="64"/>
      </patternFill>
    </fill>
    <fill>
      <patternFill patternType="solid">
        <fgColor rgb="FFCCFFFF"/>
        <bgColor indexed="64"/>
      </patternFill>
    </fill>
    <fill>
      <patternFill patternType="solid">
        <fgColor rgb="FFED911D"/>
        <bgColor indexed="64"/>
      </patternFill>
    </fill>
    <fill>
      <patternFill patternType="solid">
        <fgColor rgb="FFF79646"/>
        <bgColor indexed="64"/>
      </patternFill>
    </fill>
    <fill>
      <patternFill patternType="solid">
        <fgColor rgb="FFF1A74D"/>
        <bgColor indexed="64"/>
      </patternFill>
    </fill>
    <fill>
      <patternFill patternType="solid">
        <fgColor theme="2" tint="-9.9978637043366805E-2"/>
        <bgColor indexed="64"/>
      </patternFill>
    </fill>
    <fill>
      <patternFill patternType="solid">
        <fgColor theme="1" tint="0.499984740745262"/>
        <bgColor indexed="64"/>
      </patternFill>
    </fill>
    <fill>
      <patternFill patternType="solid">
        <fgColor theme="8" tint="0.59999389629810485"/>
        <bgColor indexed="64"/>
      </patternFill>
    </fill>
    <fill>
      <patternFill patternType="solid">
        <fgColor rgb="FFD0CECE"/>
        <bgColor indexed="64"/>
      </patternFill>
    </fill>
  </fills>
  <borders count="44">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right style="medium">
        <color indexed="64"/>
      </right>
      <top style="thin">
        <color indexed="64"/>
      </top>
      <bottom style="double">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medium">
        <color theme="8"/>
      </bottom>
      <diagonal/>
    </border>
    <border>
      <left style="thin">
        <color indexed="64"/>
      </left>
      <right/>
      <top style="thin">
        <color indexed="64"/>
      </top>
      <bottom style="medium">
        <color theme="8"/>
      </bottom>
      <diagonal/>
    </border>
    <border>
      <left/>
      <right style="thin">
        <color indexed="64"/>
      </right>
      <top style="thin">
        <color indexed="64"/>
      </top>
      <bottom style="medium">
        <color theme="8"/>
      </bottom>
      <diagonal/>
    </border>
    <border>
      <left/>
      <right/>
      <top style="thin">
        <color indexed="64"/>
      </top>
      <bottom style="medium">
        <color theme="8"/>
      </bottom>
      <diagonal/>
    </border>
    <border>
      <left/>
      <right/>
      <top/>
      <bottom style="double">
        <color indexed="64"/>
      </bottom>
      <diagonal/>
    </border>
  </borders>
  <cellStyleXfs count="3">
    <xf numFmtId="0" fontId="0" fillId="0" borderId="0"/>
    <xf numFmtId="165" fontId="12" fillId="0" borderId="0" applyFont="0" applyFill="0" applyBorder="0" applyAlignment="0" applyProtection="0"/>
    <xf numFmtId="0" fontId="27" fillId="0" borderId="0" applyNumberFormat="0" applyFill="0" applyBorder="0" applyAlignment="0" applyProtection="0"/>
  </cellStyleXfs>
  <cellXfs count="354">
    <xf numFmtId="0" fontId="0" fillId="0" borderId="0" xfId="0"/>
    <xf numFmtId="0" fontId="3" fillId="0" borderId="0" xfId="0" applyFont="1" applyAlignment="1">
      <alignment vertical="center"/>
    </xf>
    <xf numFmtId="0" fontId="3" fillId="0" borderId="0" xfId="0" applyFont="1" applyAlignment="1">
      <alignment horizontal="right" vertical="center"/>
    </xf>
    <xf numFmtId="0" fontId="0" fillId="0" borderId="0" xfId="0" applyAlignment="1">
      <alignment vertical="center"/>
    </xf>
    <xf numFmtId="0" fontId="3" fillId="0" borderId="0" xfId="0" applyFont="1" applyAlignment="1">
      <alignment horizontal="center" vertical="center" wrapText="1"/>
    </xf>
    <xf numFmtId="0" fontId="0" fillId="0" borderId="0" xfId="0" applyAlignment="1" applyProtection="1">
      <alignment vertical="center"/>
      <protection locked="0"/>
    </xf>
    <xf numFmtId="0" fontId="0" fillId="0" borderId="0" xfId="0" applyAlignment="1">
      <alignment vertical="top"/>
    </xf>
    <xf numFmtId="0" fontId="3" fillId="0" borderId="0" xfId="0" applyFont="1" applyAlignment="1">
      <alignment vertical="top"/>
    </xf>
    <xf numFmtId="0" fontId="3" fillId="0" borderId="0" xfId="0" applyFont="1" applyAlignment="1">
      <alignment horizontal="right" vertical="top"/>
    </xf>
    <xf numFmtId="0" fontId="13" fillId="0" borderId="0" xfId="0" applyFont="1" applyAlignment="1">
      <alignment vertical="top"/>
    </xf>
    <xf numFmtId="0" fontId="0" fillId="0" borderId="0" xfId="0" applyAlignment="1">
      <alignment horizontal="right" vertical="top" wrapText="1"/>
    </xf>
    <xf numFmtId="0" fontId="4" fillId="0" borderId="2" xfId="0" applyFont="1" applyBorder="1" applyAlignment="1">
      <alignment vertical="top" wrapText="1"/>
    </xf>
    <xf numFmtId="0" fontId="4" fillId="0" borderId="3" xfId="0" applyFont="1" applyBorder="1" applyAlignment="1">
      <alignment vertical="top" wrapText="1"/>
    </xf>
    <xf numFmtId="0" fontId="3" fillId="0" borderId="5" xfId="0" applyFont="1" applyBorder="1" applyAlignment="1">
      <alignment vertical="top" wrapText="1"/>
    </xf>
    <xf numFmtId="0" fontId="9" fillId="0" borderId="5" xfId="0" applyFont="1" applyBorder="1" applyAlignment="1">
      <alignment vertical="top" wrapText="1"/>
    </xf>
    <xf numFmtId="0" fontId="3" fillId="0" borderId="0" xfId="0" applyFont="1" applyAlignment="1">
      <alignment vertical="top" wrapText="1"/>
    </xf>
    <xf numFmtId="0" fontId="0" fillId="0" borderId="5" xfId="0" applyBorder="1" applyAlignment="1">
      <alignment vertical="top" wrapText="1"/>
    </xf>
    <xf numFmtId="0" fontId="0" fillId="0" borderId="0" xfId="0" applyAlignment="1">
      <alignment vertical="top" wrapText="1"/>
    </xf>
    <xf numFmtId="0" fontId="5" fillId="0" borderId="5" xfId="0" applyFont="1" applyBorder="1" applyAlignment="1">
      <alignment vertical="top" wrapText="1"/>
    </xf>
    <xf numFmtId="0" fontId="5" fillId="0" borderId="0" xfId="0" applyFont="1" applyAlignment="1">
      <alignment vertical="top" wrapText="1"/>
    </xf>
    <xf numFmtId="0" fontId="0" fillId="0" borderId="0" xfId="0" applyAlignment="1" applyProtection="1">
      <alignment vertical="top"/>
      <protection locked="0"/>
    </xf>
    <xf numFmtId="0" fontId="3" fillId="0" borderId="7" xfId="0" applyFont="1" applyBorder="1" applyAlignment="1">
      <alignment horizontal="center" vertical="top" wrapText="1"/>
    </xf>
    <xf numFmtId="0" fontId="9" fillId="0" borderId="8" xfId="0" applyFont="1" applyBorder="1" applyAlignment="1">
      <alignment vertical="top" wrapText="1"/>
    </xf>
    <xf numFmtId="0" fontId="0" fillId="0" borderId="8" xfId="0" applyBorder="1" applyAlignment="1">
      <alignment vertical="top"/>
    </xf>
    <xf numFmtId="0" fontId="5" fillId="0" borderId="2" xfId="0" applyFont="1" applyBorder="1" applyAlignment="1">
      <alignment vertical="top" wrapText="1"/>
    </xf>
    <xf numFmtId="0" fontId="3" fillId="0" borderId="3" xfId="0" applyFont="1" applyBorder="1" applyAlignment="1">
      <alignment vertical="top"/>
    </xf>
    <xf numFmtId="0" fontId="0" fillId="0" borderId="7" xfId="0" applyBorder="1" applyAlignment="1">
      <alignment vertical="top"/>
    </xf>
    <xf numFmtId="0" fontId="0" fillId="0" borderId="9" xfId="0" applyBorder="1" applyAlignment="1">
      <alignment vertical="top"/>
    </xf>
    <xf numFmtId="0" fontId="3" fillId="0" borderId="2" xfId="0" applyFont="1" applyBorder="1" applyAlignment="1">
      <alignment vertical="top"/>
    </xf>
    <xf numFmtId="0" fontId="0" fillId="0" borderId="4" xfId="0" applyBorder="1" applyAlignment="1">
      <alignment vertical="top"/>
    </xf>
    <xf numFmtId="0" fontId="0" fillId="0" borderId="3" xfId="0" applyBorder="1" applyAlignment="1">
      <alignment vertical="top"/>
    </xf>
    <xf numFmtId="0" fontId="0" fillId="0" borderId="6" xfId="0" applyBorder="1" applyAlignment="1">
      <alignment vertical="top"/>
    </xf>
    <xf numFmtId="164" fontId="0" fillId="0" borderId="3" xfId="0" applyNumberFormat="1" applyBorder="1" applyAlignment="1">
      <alignment horizontal="center" vertical="top"/>
    </xf>
    <xf numFmtId="0" fontId="3" fillId="0" borderId="0" xfId="0" applyFont="1" applyAlignment="1">
      <alignment vertical="center" wrapText="1"/>
    </xf>
    <xf numFmtId="0" fontId="0" fillId="0" borderId="1" xfId="0" applyBorder="1" applyAlignment="1">
      <alignment vertical="center"/>
    </xf>
    <xf numFmtId="0" fontId="11" fillId="0" borderId="0" xfId="0" applyFont="1" applyAlignment="1">
      <alignment vertical="top" wrapText="1"/>
    </xf>
    <xf numFmtId="0" fontId="10" fillId="0" borderId="0" xfId="0" applyFont="1" applyAlignment="1">
      <alignment vertical="center" wrapText="1"/>
    </xf>
    <xf numFmtId="0" fontId="8" fillId="0" borderId="0" xfId="0" applyFont="1" applyAlignment="1">
      <alignment horizontal="left" vertical="center" wrapText="1"/>
    </xf>
    <xf numFmtId="0" fontId="3" fillId="0" borderId="5" xfId="0" applyFont="1" applyBorder="1" applyAlignment="1">
      <alignment vertical="top"/>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1" fillId="0" borderId="30" xfId="0" applyFont="1" applyBorder="1" applyAlignment="1">
      <alignment vertical="top"/>
    </xf>
    <xf numFmtId="0" fontId="11" fillId="0" borderId="0" xfId="0" applyFont="1" applyAlignment="1">
      <alignment vertical="top"/>
    </xf>
    <xf numFmtId="0" fontId="11" fillId="0" borderId="0" xfId="0" applyFont="1" applyAlignment="1">
      <alignment vertical="center"/>
    </xf>
    <xf numFmtId="0" fontId="3" fillId="0" borderId="0" xfId="0" applyFont="1"/>
    <xf numFmtId="165" fontId="3" fillId="0" borderId="0" xfId="1" applyFont="1" applyAlignment="1" applyProtection="1">
      <alignment horizontal="center"/>
    </xf>
    <xf numFmtId="0" fontId="9" fillId="0" borderId="0" xfId="0" applyFont="1" applyAlignment="1">
      <alignment horizontal="left" vertical="top"/>
    </xf>
    <xf numFmtId="0" fontId="0" fillId="0" borderId="0" xfId="0" applyAlignment="1">
      <alignment horizontal="left" vertical="top"/>
    </xf>
    <xf numFmtId="167" fontId="3" fillId="0" borderId="0" xfId="1" applyNumberFormat="1" applyFont="1" applyAlignment="1" applyProtection="1">
      <alignment horizontal="center"/>
    </xf>
    <xf numFmtId="0" fontId="0" fillId="0" borderId="0" xfId="0" applyProtection="1">
      <protection locked="0"/>
    </xf>
    <xf numFmtId="0" fontId="0" fillId="4" borderId="0" xfId="0" applyFill="1" applyAlignment="1" applyProtection="1">
      <alignment horizontal="left" indent="1"/>
      <protection locked="0"/>
    </xf>
    <xf numFmtId="0" fontId="0" fillId="0" borderId="0" xfId="0" applyAlignment="1">
      <alignment vertical="center" wrapText="1"/>
    </xf>
    <xf numFmtId="167" fontId="3" fillId="0" borderId="0" xfId="1" applyNumberFormat="1" applyFont="1" applyBorder="1" applyAlignment="1" applyProtection="1">
      <alignment horizontal="center"/>
    </xf>
    <xf numFmtId="0" fontId="3" fillId="0" borderId="0" xfId="0" applyFont="1" applyAlignment="1">
      <alignment horizontal="center"/>
    </xf>
    <xf numFmtId="0" fontId="19" fillId="0" borderId="0" xfId="0" applyFont="1"/>
    <xf numFmtId="0" fontId="20" fillId="0" borderId="0" xfId="0" applyFont="1" applyAlignment="1">
      <alignment vertical="top"/>
    </xf>
    <xf numFmtId="0" fontId="3" fillId="0" borderId="0" xfId="0" applyFont="1" applyAlignment="1">
      <alignment horizontal="left" vertical="center"/>
    </xf>
    <xf numFmtId="167" fontId="12" fillId="0" borderId="0" xfId="1" applyNumberFormat="1" applyFont="1" applyAlignment="1" applyProtection="1">
      <alignment horizontal="left"/>
    </xf>
    <xf numFmtId="167" fontId="0" fillId="0" borderId="0" xfId="1" applyNumberFormat="1" applyFont="1" applyAlignment="1" applyProtection="1">
      <alignment horizontal="left"/>
    </xf>
    <xf numFmtId="165" fontId="21" fillId="0" borderId="0" xfId="1" applyFont="1" applyAlignment="1" applyProtection="1">
      <alignment horizontal="center"/>
    </xf>
    <xf numFmtId="167" fontId="3" fillId="0" borderId="26" xfId="1" applyNumberFormat="1" applyFont="1" applyBorder="1" applyAlignment="1" applyProtection="1">
      <alignment horizontal="center"/>
    </xf>
    <xf numFmtId="0" fontId="3" fillId="0" borderId="1" xfId="0" applyFont="1" applyBorder="1" applyAlignment="1">
      <alignment vertical="center" wrapText="1"/>
    </xf>
    <xf numFmtId="0" fontId="0" fillId="0" borderId="1" xfId="0" applyBorder="1" applyAlignment="1">
      <alignment vertical="center" wrapText="1"/>
    </xf>
    <xf numFmtId="0" fontId="3" fillId="0" borderId="7" xfId="0" applyFont="1" applyBorder="1" applyAlignment="1">
      <alignment horizontal="left" vertical="top"/>
    </xf>
    <xf numFmtId="0" fontId="3" fillId="0" borderId="8" xfId="0" applyFont="1" applyBorder="1" applyAlignment="1">
      <alignment horizontal="left" vertical="top"/>
    </xf>
    <xf numFmtId="0" fontId="0" fillId="0" borderId="0" xfId="0" applyAlignment="1">
      <alignment horizontal="left"/>
    </xf>
    <xf numFmtId="0" fontId="0" fillId="0" borderId="0" xfId="0" applyAlignment="1">
      <alignment horizontal="left" vertical="center"/>
    </xf>
    <xf numFmtId="167" fontId="3" fillId="0" borderId="0" xfId="0" applyNumberFormat="1" applyFont="1" applyAlignment="1">
      <alignment vertical="center"/>
    </xf>
    <xf numFmtId="167" fontId="0" fillId="0" borderId="0" xfId="1" applyNumberFormat="1" applyFont="1" applyAlignment="1" applyProtection="1">
      <alignment horizontal="center"/>
    </xf>
    <xf numFmtId="167" fontId="0" fillId="0" borderId="0" xfId="1" applyNumberFormat="1" applyFont="1" applyBorder="1" applyAlignment="1" applyProtection="1">
      <alignment horizontal="center"/>
    </xf>
    <xf numFmtId="165" fontId="0" fillId="0" borderId="0" xfId="1" applyFont="1" applyAlignment="1" applyProtection="1">
      <alignment horizontal="center"/>
    </xf>
    <xf numFmtId="0" fontId="0" fillId="0" borderId="4" xfId="0" applyBorder="1" applyAlignment="1">
      <alignment vertical="center"/>
    </xf>
    <xf numFmtId="0" fontId="3" fillId="4" borderId="1" xfId="0" quotePrefix="1" applyFont="1" applyFill="1" applyBorder="1" applyAlignment="1" applyProtection="1">
      <alignment horizontal="left" vertical="center" wrapText="1"/>
      <protection locked="0"/>
    </xf>
    <xf numFmtId="0" fontId="3" fillId="0" borderId="3" xfId="0" applyFont="1" applyBorder="1" applyAlignment="1">
      <alignment horizontal="left" vertical="top"/>
    </xf>
    <xf numFmtId="0" fontId="3" fillId="0" borderId="5" xfId="0" applyFont="1" applyBorder="1" applyAlignment="1">
      <alignment horizontal="left" vertical="top"/>
    </xf>
    <xf numFmtId="0" fontId="3" fillId="0" borderId="0" xfId="0" applyFont="1" applyAlignment="1">
      <alignment horizontal="left" vertical="top"/>
    </xf>
    <xf numFmtId="166" fontId="0" fillId="0" borderId="9" xfId="0" applyNumberFormat="1" applyBorder="1" applyAlignment="1">
      <alignment vertical="top"/>
    </xf>
    <xf numFmtId="166" fontId="3" fillId="0" borderId="34" xfId="0" applyNumberFormat="1" applyFont="1" applyBorder="1" applyAlignment="1">
      <alignment horizontal="center" vertical="top"/>
    </xf>
    <xf numFmtId="166" fontId="3" fillId="0" borderId="0" xfId="1" applyNumberFormat="1" applyFont="1" applyFill="1" applyBorder="1" applyAlignment="1" applyProtection="1">
      <alignment horizontal="center" vertical="center" wrapText="1"/>
    </xf>
    <xf numFmtId="164" fontId="3" fillId="0" borderId="0" xfId="0" applyNumberFormat="1" applyFont="1" applyAlignment="1">
      <alignment horizontal="center" vertical="center"/>
    </xf>
    <xf numFmtId="0" fontId="3" fillId="0" borderId="20" xfId="0" applyFont="1" applyBorder="1" applyAlignment="1">
      <alignment horizontal="right" vertical="center"/>
    </xf>
    <xf numFmtId="0" fontId="0" fillId="0" borderId="6" xfId="0" applyBorder="1" applyAlignment="1" applyProtection="1">
      <alignment vertical="top"/>
      <protection locked="0"/>
    </xf>
    <xf numFmtId="0" fontId="9" fillId="0" borderId="0" xfId="0" applyFont="1" applyAlignment="1">
      <alignment vertical="top"/>
    </xf>
    <xf numFmtId="0" fontId="0" fillId="0" borderId="35" xfId="0" applyBorder="1" applyAlignment="1">
      <alignment vertical="top"/>
    </xf>
    <xf numFmtId="0" fontId="0" fillId="0" borderId="36" xfId="0" applyBorder="1" applyAlignment="1">
      <alignment vertical="top"/>
    </xf>
    <xf numFmtId="0" fontId="0" fillId="0" borderId="37" xfId="0" applyBorder="1" applyAlignment="1">
      <alignment vertical="top"/>
    </xf>
    <xf numFmtId="0" fontId="5" fillId="0" borderId="16" xfId="0" applyFont="1" applyBorder="1" applyAlignment="1">
      <alignment horizontal="center" vertical="center" wrapText="1"/>
    </xf>
    <xf numFmtId="11" fontId="3" fillId="0" borderId="10" xfId="0" applyNumberFormat="1" applyFont="1" applyBorder="1" applyAlignment="1">
      <alignment horizontal="center" vertical="center" wrapText="1"/>
    </xf>
    <xf numFmtId="11" fontId="3" fillId="0" borderId="16" xfId="0" applyNumberFormat="1" applyFont="1" applyBorder="1" applyAlignment="1">
      <alignment vertical="center" wrapText="1"/>
    </xf>
    <xf numFmtId="11" fontId="18" fillId="0" borderId="16" xfId="0" applyNumberFormat="1" applyFont="1" applyBorder="1" applyAlignment="1">
      <alignment vertical="center" wrapText="1"/>
    </xf>
    <xf numFmtId="11" fontId="18" fillId="0" borderId="33" xfId="0" applyNumberFormat="1" applyFont="1" applyBorder="1" applyAlignment="1">
      <alignment vertical="center" wrapText="1"/>
    </xf>
    <xf numFmtId="0" fontId="3" fillId="2" borderId="26" xfId="0" applyFont="1" applyFill="1" applyBorder="1" applyAlignment="1">
      <alignment horizontal="left" vertical="center" wrapText="1"/>
    </xf>
    <xf numFmtId="166" fontId="3" fillId="4" borderId="16" xfId="1" applyNumberFormat="1" applyFont="1" applyFill="1" applyBorder="1" applyAlignment="1" applyProtection="1">
      <alignment horizontal="center" vertical="center" wrapText="1"/>
      <protection locked="0"/>
    </xf>
    <xf numFmtId="166" fontId="3" fillId="4" borderId="33" xfId="1" applyNumberFormat="1" applyFont="1" applyFill="1" applyBorder="1" applyAlignment="1" applyProtection="1">
      <alignment horizontal="center" vertical="center" wrapText="1"/>
      <protection locked="0"/>
    </xf>
    <xf numFmtId="0" fontId="3" fillId="0" borderId="16" xfId="0" applyFont="1" applyBorder="1" applyAlignment="1">
      <alignment horizontal="left" vertical="center" wrapText="1"/>
    </xf>
    <xf numFmtId="0" fontId="3" fillId="5" borderId="15" xfId="0" applyFont="1" applyFill="1" applyBorder="1" applyAlignment="1">
      <alignment horizontal="left" vertical="center" wrapText="1"/>
    </xf>
    <xf numFmtId="0" fontId="3" fillId="5" borderId="28"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0" fillId="0" borderId="20" xfId="0" applyBorder="1" applyAlignment="1">
      <alignment horizontal="left" vertical="top" wrapText="1" indent="1"/>
    </xf>
    <xf numFmtId="166" fontId="8" fillId="0" borderId="29" xfId="0" applyNumberFormat="1" applyFont="1" applyBorder="1" applyAlignment="1">
      <alignment horizontal="center" vertical="center" wrapText="1"/>
    </xf>
    <xf numFmtId="166" fontId="8" fillId="4" borderId="29" xfId="0" applyNumberFormat="1" applyFont="1" applyFill="1" applyBorder="1" applyAlignment="1" applyProtection="1">
      <alignment horizontal="center" vertical="center" wrapText="1"/>
      <protection locked="0"/>
    </xf>
    <xf numFmtId="0" fontId="11" fillId="4" borderId="16" xfId="0" applyFont="1" applyFill="1" applyBorder="1" applyAlignment="1" applyProtection="1">
      <alignment horizontal="left" vertical="center" wrapText="1"/>
      <protection locked="0"/>
    </xf>
    <xf numFmtId="0" fontId="11" fillId="0" borderId="6" xfId="0" applyFont="1" applyBorder="1" applyAlignment="1">
      <alignment vertical="top" wrapText="1"/>
    </xf>
    <xf numFmtId="165" fontId="0" fillId="4" borderId="0" xfId="1" applyFont="1" applyFill="1" applyAlignment="1" applyProtection="1">
      <alignment horizontal="center"/>
      <protection locked="0"/>
    </xf>
    <xf numFmtId="164" fontId="0" fillId="0" borderId="25" xfId="0" applyNumberFormat="1" applyBorder="1" applyAlignment="1">
      <alignment horizontal="center" vertical="top"/>
    </xf>
    <xf numFmtId="166" fontId="0" fillId="0" borderId="0" xfId="0" applyNumberFormat="1" applyAlignment="1">
      <alignment horizontal="center" vertical="center"/>
    </xf>
    <xf numFmtId="164" fontId="3" fillId="0" borderId="16" xfId="0" applyNumberFormat="1" applyFont="1" applyBorder="1" applyAlignment="1">
      <alignment horizontal="center" vertical="center"/>
    </xf>
    <xf numFmtId="0" fontId="3" fillId="0" borderId="0" xfId="0" applyFont="1" applyAlignment="1" applyProtection="1">
      <alignment horizontal="center"/>
      <protection locked="0"/>
    </xf>
    <xf numFmtId="0" fontId="0" fillId="0" borderId="0" xfId="0" applyAlignment="1" applyProtection="1">
      <alignment horizontal="left"/>
      <protection locked="0"/>
    </xf>
    <xf numFmtId="167" fontId="3" fillId="0" borderId="0" xfId="1" applyNumberFormat="1" applyFont="1" applyAlignment="1" applyProtection="1">
      <alignment horizontal="center"/>
      <protection locked="0"/>
    </xf>
    <xf numFmtId="0" fontId="3" fillId="0" borderId="0" xfId="0" applyFont="1" applyProtection="1">
      <protection locked="0"/>
    </xf>
    <xf numFmtId="167" fontId="3" fillId="0" borderId="0" xfId="1" applyNumberFormat="1" applyFont="1" applyBorder="1" applyAlignment="1" applyProtection="1">
      <alignment horizontal="center"/>
      <protection locked="0"/>
    </xf>
    <xf numFmtId="0" fontId="8" fillId="4" borderId="16" xfId="0" applyFont="1" applyFill="1" applyBorder="1" applyAlignment="1" applyProtection="1">
      <alignment vertical="top" wrapText="1"/>
      <protection locked="0"/>
    </xf>
    <xf numFmtId="166" fontId="8" fillId="4" borderId="16" xfId="0" applyNumberFormat="1" applyFont="1" applyFill="1" applyBorder="1" applyAlignment="1" applyProtection="1">
      <alignment horizontal="left" vertical="top" wrapText="1"/>
      <protection locked="0"/>
    </xf>
    <xf numFmtId="168" fontId="8" fillId="4" borderId="16" xfId="0" applyNumberFormat="1" applyFont="1" applyFill="1" applyBorder="1" applyAlignment="1" applyProtection="1">
      <alignment horizontal="right" vertical="top" wrapText="1"/>
      <protection locked="0"/>
    </xf>
    <xf numFmtId="166" fontId="8" fillId="9" borderId="16" xfId="0" applyNumberFormat="1" applyFont="1" applyFill="1" applyBorder="1" applyAlignment="1" applyProtection="1">
      <alignment horizontal="left" vertical="top" wrapText="1"/>
      <protection locked="0"/>
    </xf>
    <xf numFmtId="0" fontId="8" fillId="4" borderId="16" xfId="0" applyFont="1" applyFill="1" applyBorder="1" applyAlignment="1" applyProtection="1">
      <alignment horizontal="left" vertical="top" wrapText="1"/>
      <protection locked="0"/>
    </xf>
    <xf numFmtId="0" fontId="3" fillId="0" borderId="0" xfId="0" applyFont="1" applyAlignment="1" applyProtection="1">
      <alignment vertical="top"/>
      <protection locked="0"/>
    </xf>
    <xf numFmtId="0" fontId="0" fillId="0" borderId="0" xfId="0" applyAlignment="1" applyProtection="1">
      <alignment vertical="top" wrapText="1"/>
      <protection locked="0"/>
    </xf>
    <xf numFmtId="0" fontId="0" fillId="0" borderId="0" xfId="0" quotePrefix="1" applyAlignment="1" applyProtection="1">
      <alignment vertical="top"/>
      <protection locked="0"/>
    </xf>
    <xf numFmtId="0" fontId="0" fillId="0" borderId="0" xfId="0" applyAlignment="1">
      <alignment horizontal="center" vertical="center"/>
    </xf>
    <xf numFmtId="0" fontId="0" fillId="0" borderId="32" xfId="0" applyBorder="1" applyAlignment="1">
      <alignment vertical="center"/>
    </xf>
    <xf numFmtId="0" fontId="5" fillId="7" borderId="31" xfId="0" applyFont="1" applyFill="1" applyBorder="1" applyAlignment="1">
      <alignment horizontal="center" vertical="center" wrapText="1"/>
    </xf>
    <xf numFmtId="0" fontId="3" fillId="7" borderId="31" xfId="0" applyFont="1" applyFill="1" applyBorder="1" applyAlignment="1">
      <alignment horizontal="center" vertical="center" wrapText="1"/>
    </xf>
    <xf numFmtId="0" fontId="25" fillId="8" borderId="16" xfId="0" applyFont="1" applyFill="1" applyBorder="1" applyAlignment="1">
      <alignment vertical="top" wrapText="1"/>
    </xf>
    <xf numFmtId="0" fontId="8" fillId="0" borderId="0" xfId="0" applyFont="1" applyAlignment="1">
      <alignment horizontal="left" vertical="center"/>
    </xf>
    <xf numFmtId="0" fontId="0" fillId="0" borderId="19" xfId="0" applyBorder="1" applyAlignment="1">
      <alignment vertical="center"/>
    </xf>
    <xf numFmtId="168" fontId="3" fillId="6" borderId="16" xfId="0" applyNumberFormat="1" applyFont="1" applyFill="1" applyBorder="1" applyAlignment="1">
      <alignment horizontal="right" vertical="center"/>
    </xf>
    <xf numFmtId="168" fontId="3" fillId="5" borderId="16" xfId="0" applyNumberFormat="1" applyFont="1" applyFill="1" applyBorder="1" applyAlignment="1">
      <alignment horizontal="right" vertical="center"/>
    </xf>
    <xf numFmtId="0" fontId="25" fillId="0" borderId="1" xfId="0" applyFont="1" applyBorder="1" applyAlignment="1">
      <alignment horizontal="left" vertical="center"/>
    </xf>
    <xf numFmtId="0" fontId="28" fillId="7" borderId="31" xfId="0" applyFont="1" applyFill="1" applyBorder="1" applyAlignment="1">
      <alignment horizontal="center" vertical="center" wrapText="1"/>
    </xf>
    <xf numFmtId="0" fontId="0" fillId="0" borderId="1" xfId="0" applyBorder="1" applyAlignment="1">
      <alignment horizontal="center" vertical="center"/>
    </xf>
    <xf numFmtId="0" fontId="0" fillId="0" borderId="12" xfId="0" applyBorder="1" applyAlignment="1">
      <alignment vertical="center"/>
    </xf>
    <xf numFmtId="0" fontId="0" fillId="0" borderId="29" xfId="0" applyBorder="1" applyAlignment="1">
      <alignment vertical="center"/>
    </xf>
    <xf numFmtId="0" fontId="3" fillId="0" borderId="0" xfId="0" applyFont="1" applyAlignment="1">
      <alignment horizontal="center" vertical="center"/>
    </xf>
    <xf numFmtId="0" fontId="8" fillId="4" borderId="15" xfId="0" applyFont="1" applyFill="1" applyBorder="1" applyAlignment="1" applyProtection="1">
      <alignment vertical="top" wrapText="1"/>
      <protection locked="0"/>
    </xf>
    <xf numFmtId="0" fontId="3" fillId="0" borderId="30" xfId="0" applyFont="1" applyBorder="1" applyAlignment="1">
      <alignment vertical="center"/>
    </xf>
    <xf numFmtId="0" fontId="3" fillId="0" borderId="18" xfId="0" applyFont="1" applyBorder="1" applyAlignment="1">
      <alignment horizontal="left" vertical="top" wrapText="1"/>
    </xf>
    <xf numFmtId="0" fontId="3" fillId="0" borderId="1" xfId="0" applyFont="1" applyBorder="1" applyAlignment="1">
      <alignment horizontal="left" vertical="top" wrapText="1"/>
    </xf>
    <xf numFmtId="0" fontId="0" fillId="0" borderId="30" xfId="0" applyBorder="1" applyAlignment="1">
      <alignment vertical="center"/>
    </xf>
    <xf numFmtId="0" fontId="3" fillId="7" borderId="39" xfId="0" applyFont="1" applyFill="1" applyBorder="1" applyAlignment="1">
      <alignment horizontal="center" vertical="center" wrapText="1"/>
    </xf>
    <xf numFmtId="0" fontId="0" fillId="4" borderId="16" xfId="0" applyFill="1" applyBorder="1" applyAlignment="1" applyProtection="1">
      <alignment horizontal="right" vertical="top" wrapText="1"/>
      <protection locked="0"/>
    </xf>
    <xf numFmtId="0" fontId="0" fillId="0" borderId="28" xfId="0" applyBorder="1" applyAlignment="1">
      <alignment vertical="center"/>
    </xf>
    <xf numFmtId="0" fontId="0" fillId="0" borderId="30" xfId="0" applyBorder="1" applyAlignment="1">
      <alignment vertical="top" wrapText="1"/>
    </xf>
    <xf numFmtId="0" fontId="29" fillId="0" borderId="30" xfId="0" applyFont="1" applyBorder="1" applyAlignment="1">
      <alignment vertical="top" wrapText="1"/>
    </xf>
    <xf numFmtId="0" fontId="0" fillId="0" borderId="18" xfId="0" applyBorder="1" applyAlignment="1">
      <alignment vertical="center"/>
    </xf>
    <xf numFmtId="0" fontId="0" fillId="0" borderId="16" xfId="0" applyBorder="1"/>
    <xf numFmtId="0" fontId="30" fillId="7" borderId="31" xfId="0" applyFont="1" applyFill="1" applyBorder="1" applyAlignment="1">
      <alignment horizontal="center" vertical="center" wrapText="1"/>
    </xf>
    <xf numFmtId="0" fontId="28" fillId="7" borderId="39" xfId="0" applyFont="1" applyFill="1" applyBorder="1" applyAlignment="1">
      <alignment horizontal="center" vertical="center" wrapText="1"/>
    </xf>
    <xf numFmtId="0" fontId="31" fillId="7" borderId="39" xfId="0" applyFont="1" applyFill="1" applyBorder="1" applyAlignment="1">
      <alignment horizontal="center" vertical="center" wrapText="1"/>
    </xf>
    <xf numFmtId="0" fontId="32" fillId="7" borderId="31" xfId="0" applyFont="1" applyFill="1" applyBorder="1" applyAlignment="1">
      <alignment horizontal="center" vertical="center" wrapText="1"/>
    </xf>
    <xf numFmtId="0" fontId="13" fillId="0" borderId="0" xfId="0" applyFont="1" applyAlignment="1">
      <alignment vertical="center"/>
    </xf>
    <xf numFmtId="0" fontId="2" fillId="2" borderId="19" xfId="0" applyFont="1" applyFill="1" applyBorder="1" applyAlignment="1">
      <alignment vertical="center"/>
    </xf>
    <xf numFmtId="0" fontId="25" fillId="11" borderId="16" xfId="0" applyFont="1" applyFill="1" applyBorder="1" applyAlignment="1">
      <alignment vertical="top" wrapText="1"/>
    </xf>
    <xf numFmtId="0" fontId="3" fillId="10" borderId="1" xfId="0" applyFont="1" applyFill="1" applyBorder="1" applyAlignment="1">
      <alignment vertical="top"/>
    </xf>
    <xf numFmtId="0" fontId="3" fillId="10" borderId="12" xfId="0" applyFont="1" applyFill="1" applyBorder="1" applyAlignment="1">
      <alignment vertical="top"/>
    </xf>
    <xf numFmtId="0" fontId="16" fillId="10" borderId="19" xfId="0" applyFont="1" applyFill="1" applyBorder="1" applyAlignment="1">
      <alignment vertical="center"/>
    </xf>
    <xf numFmtId="0" fontId="16" fillId="10" borderId="29" xfId="0" applyFont="1" applyFill="1" applyBorder="1" applyAlignment="1">
      <alignment vertical="center"/>
    </xf>
    <xf numFmtId="0" fontId="3" fillId="7" borderId="15" xfId="0" applyFont="1" applyFill="1" applyBorder="1" applyAlignment="1">
      <alignment vertical="center"/>
    </xf>
    <xf numFmtId="0" fontId="3" fillId="7" borderId="26" xfId="0" applyFont="1" applyFill="1" applyBorder="1" applyAlignment="1">
      <alignment vertical="center"/>
    </xf>
    <xf numFmtId="0" fontId="5" fillId="7" borderId="27" xfId="0" applyFont="1" applyFill="1" applyBorder="1" applyAlignment="1">
      <alignment horizontal="right" vertical="center"/>
    </xf>
    <xf numFmtId="168" fontId="8" fillId="7" borderId="18" xfId="0" applyNumberFormat="1" applyFont="1" applyFill="1" applyBorder="1" applyAlignment="1">
      <alignment horizontal="right" vertical="center"/>
    </xf>
    <xf numFmtId="168" fontId="8" fillId="7" borderId="15" xfId="0" applyNumberFormat="1" applyFont="1" applyFill="1" applyBorder="1" applyAlignment="1">
      <alignment horizontal="right" vertical="center"/>
    </xf>
    <xf numFmtId="0" fontId="3" fillId="7" borderId="27" xfId="0" applyFont="1" applyFill="1" applyBorder="1" applyAlignment="1">
      <alignment vertical="center"/>
    </xf>
    <xf numFmtId="0" fontId="3" fillId="7" borderId="18" xfId="0" applyFont="1" applyFill="1" applyBorder="1" applyAlignment="1">
      <alignment vertical="center"/>
    </xf>
    <xf numFmtId="0" fontId="3" fillId="7" borderId="1" xfId="0" applyFont="1" applyFill="1" applyBorder="1" applyAlignment="1">
      <alignment vertical="center"/>
    </xf>
    <xf numFmtId="0" fontId="5" fillId="7" borderId="12" xfId="0" applyFont="1" applyFill="1" applyBorder="1" applyAlignment="1">
      <alignment horizontal="right" vertical="center"/>
    </xf>
    <xf numFmtId="168" fontId="8" fillId="7" borderId="13" xfId="0" applyNumberFormat="1" applyFont="1" applyFill="1" applyBorder="1" applyAlignment="1">
      <alignment horizontal="right" vertical="center"/>
    </xf>
    <xf numFmtId="0" fontId="16" fillId="10" borderId="26" xfId="0" applyFont="1" applyFill="1" applyBorder="1" applyAlignment="1">
      <alignment vertical="center"/>
    </xf>
    <xf numFmtId="0" fontId="16" fillId="10" borderId="27" xfId="0" applyFont="1" applyFill="1" applyBorder="1" applyAlignment="1">
      <alignment vertical="center"/>
    </xf>
    <xf numFmtId="0" fontId="3" fillId="10" borderId="1" xfId="0" applyFont="1" applyFill="1" applyBorder="1" applyAlignment="1">
      <alignment vertical="center"/>
    </xf>
    <xf numFmtId="0" fontId="3" fillId="10" borderId="12" xfId="0" applyFont="1" applyFill="1" applyBorder="1" applyAlignment="1">
      <alignment vertical="center"/>
    </xf>
    <xf numFmtId="0" fontId="0" fillId="7" borderId="16" xfId="0" applyFill="1" applyBorder="1"/>
    <xf numFmtId="0" fontId="0" fillId="7" borderId="16" xfId="0" applyFill="1" applyBorder="1" applyAlignment="1">
      <alignment vertical="center"/>
    </xf>
    <xf numFmtId="0" fontId="0" fillId="0" borderId="0" xfId="0" applyAlignment="1">
      <alignment horizontal="center" vertical="top" wrapText="1"/>
    </xf>
    <xf numFmtId="0" fontId="24" fillId="0" borderId="0" xfId="0" applyFont="1" applyAlignment="1">
      <alignment vertical="top" wrapText="1"/>
    </xf>
    <xf numFmtId="0" fontId="22" fillId="0" borderId="19" xfId="0" applyFont="1" applyBorder="1"/>
    <xf numFmtId="169" fontId="0" fillId="0" borderId="16" xfId="0" applyNumberFormat="1" applyBorder="1"/>
    <xf numFmtId="169" fontId="0" fillId="7" borderId="16" xfId="0" applyNumberFormat="1" applyFill="1" applyBorder="1" applyAlignment="1">
      <alignment vertical="center"/>
    </xf>
    <xf numFmtId="169" fontId="0" fillId="0" borderId="0" xfId="0" applyNumberFormat="1" applyAlignment="1">
      <alignment vertical="center"/>
    </xf>
    <xf numFmtId="169" fontId="0" fillId="0" borderId="43" xfId="0" applyNumberFormat="1" applyBorder="1" applyAlignment="1">
      <alignment vertical="center"/>
    </xf>
    <xf numFmtId="170" fontId="0" fillId="0" borderId="16" xfId="0" applyNumberFormat="1" applyBorder="1"/>
    <xf numFmtId="170" fontId="0" fillId="7" borderId="16" xfId="0" applyNumberFormat="1" applyFill="1" applyBorder="1" applyAlignment="1">
      <alignment vertical="center"/>
    </xf>
    <xf numFmtId="170" fontId="0" fillId="0" borderId="0" xfId="0" applyNumberFormat="1" applyAlignment="1">
      <alignment vertical="center"/>
    </xf>
    <xf numFmtId="170" fontId="0" fillId="0" borderId="43" xfId="0" applyNumberFormat="1" applyBorder="1" applyAlignment="1">
      <alignment vertical="center"/>
    </xf>
    <xf numFmtId="0" fontId="25" fillId="11" borderId="16" xfId="0" applyFont="1" applyFill="1" applyBorder="1" applyAlignment="1">
      <alignment horizontal="left" vertical="top" wrapText="1"/>
    </xf>
    <xf numFmtId="0" fontId="33" fillId="7" borderId="31" xfId="0" applyFont="1" applyFill="1" applyBorder="1" applyAlignment="1">
      <alignment horizontal="center" vertical="center" wrapText="1"/>
    </xf>
    <xf numFmtId="169" fontId="0" fillId="8" borderId="16" xfId="0" applyNumberFormat="1" applyFill="1" applyBorder="1" applyAlignment="1">
      <alignment vertical="top" wrapText="1"/>
    </xf>
    <xf numFmtId="0" fontId="0" fillId="0" borderId="0" xfId="0" applyAlignment="1">
      <alignment horizontal="left" vertical="center" wrapText="1"/>
    </xf>
    <xf numFmtId="0" fontId="0" fillId="0" borderId="0" xfId="0" applyAlignment="1">
      <alignment horizontal="right" vertical="center"/>
    </xf>
    <xf numFmtId="168" fontId="0" fillId="0" borderId="0" xfId="0" applyNumberFormat="1" applyAlignment="1">
      <alignment horizontal="center" vertical="center"/>
    </xf>
    <xf numFmtId="0" fontId="0" fillId="0" borderId="1" xfId="0" applyBorder="1" applyAlignment="1">
      <alignment horizontal="right" vertical="center"/>
    </xf>
    <xf numFmtId="0" fontId="8" fillId="0" borderId="0" xfId="0" applyFont="1" applyAlignment="1">
      <alignment horizontal="right" vertical="center" wrapText="1"/>
    </xf>
    <xf numFmtId="0" fontId="8" fillId="0" borderId="0" xfId="0" quotePrefix="1" applyFont="1" applyAlignment="1">
      <alignment horizontal="right" vertical="center" wrapText="1"/>
    </xf>
    <xf numFmtId="0" fontId="0" fillId="0" borderId="0" xfId="0" applyAlignment="1">
      <alignment horizontal="left" vertical="top" wrapText="1"/>
    </xf>
    <xf numFmtId="0" fontId="33" fillId="7" borderId="13" xfId="0" applyFont="1" applyFill="1" applyBorder="1" applyAlignment="1">
      <alignment horizontal="center" vertical="center" wrapText="1"/>
    </xf>
    <xf numFmtId="168" fontId="3" fillId="4" borderId="16" xfId="0" applyNumberFormat="1" applyFont="1" applyFill="1" applyBorder="1" applyAlignment="1">
      <alignment horizontal="right" vertical="center"/>
    </xf>
    <xf numFmtId="0" fontId="0" fillId="0" borderId="28" xfId="0" applyBorder="1" applyAlignment="1">
      <alignment vertical="top" wrapText="1"/>
    </xf>
    <xf numFmtId="0" fontId="0" fillId="0" borderId="19" xfId="0" applyBorder="1" applyAlignment="1">
      <alignment vertical="top" wrapText="1"/>
    </xf>
    <xf numFmtId="0" fontId="0" fillId="0" borderId="30" xfId="0" applyBorder="1" applyAlignment="1">
      <alignment vertical="top"/>
    </xf>
    <xf numFmtId="0" fontId="1" fillId="0" borderId="30" xfId="0" applyFont="1" applyBorder="1" applyAlignment="1">
      <alignment vertical="center"/>
    </xf>
    <xf numFmtId="0" fontId="23" fillId="0" borderId="0" xfId="0" applyFont="1" applyAlignment="1">
      <alignment vertical="center"/>
    </xf>
    <xf numFmtId="0" fontId="29" fillId="0" borderId="30" xfId="0" applyFont="1" applyBorder="1" applyAlignment="1">
      <alignment vertical="top"/>
    </xf>
    <xf numFmtId="0" fontId="25" fillId="0" borderId="0" xfId="0" applyFont="1" applyAlignment="1">
      <alignment horizontal="left" vertical="center"/>
    </xf>
    <xf numFmtId="0" fontId="27" fillId="0" borderId="0" xfId="2" applyFill="1" applyBorder="1" applyAlignment="1" applyProtection="1">
      <alignment vertical="center"/>
    </xf>
    <xf numFmtId="171" fontId="8" fillId="4" borderId="16" xfId="0" applyNumberFormat="1" applyFont="1" applyFill="1" applyBorder="1" applyAlignment="1" applyProtection="1">
      <alignment vertical="top" wrapText="1"/>
      <protection locked="0"/>
    </xf>
    <xf numFmtId="0" fontId="2" fillId="2" borderId="0" xfId="0" applyFont="1" applyFill="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wrapText="1"/>
    </xf>
    <xf numFmtId="0" fontId="0" fillId="0" borderId="0" xfId="0" applyAlignment="1">
      <alignment wrapText="1"/>
    </xf>
    <xf numFmtId="0" fontId="13" fillId="0" borderId="0" xfId="0" applyFont="1" applyAlignment="1">
      <alignment vertical="center" wrapText="1"/>
    </xf>
    <xf numFmtId="0" fontId="0" fillId="0" borderId="0" xfId="0" applyAlignment="1">
      <alignment horizontal="left"/>
    </xf>
    <xf numFmtId="0" fontId="3" fillId="0" borderId="0" xfId="0" applyFont="1" applyAlignment="1">
      <alignment horizontal="left"/>
    </xf>
    <xf numFmtId="0" fontId="0" fillId="0" borderId="0" xfId="0" applyAlignment="1">
      <alignment vertical="center" wrapText="1"/>
    </xf>
    <xf numFmtId="0" fontId="19" fillId="0" borderId="0" xfId="0" applyFont="1" applyAlignment="1">
      <alignment horizontal="left"/>
    </xf>
    <xf numFmtId="0" fontId="0" fillId="0" borderId="0" xfId="0" applyAlignment="1">
      <alignment horizontal="left" vertical="top" wrapText="1"/>
    </xf>
    <xf numFmtId="0" fontId="8" fillId="0" borderId="0" xfId="0" applyFont="1" applyAlignment="1">
      <alignment horizontal="left" vertical="center" wrapText="1"/>
    </xf>
    <xf numFmtId="0" fontId="16" fillId="10" borderId="28" xfId="0" applyFont="1" applyFill="1" applyBorder="1" applyAlignment="1">
      <alignment horizontal="left" vertical="center"/>
    </xf>
    <xf numFmtId="0" fontId="16" fillId="10" borderId="19" xfId="0" applyFont="1" applyFill="1" applyBorder="1" applyAlignment="1">
      <alignment horizontal="left" vertical="center"/>
    </xf>
    <xf numFmtId="0" fontId="3" fillId="5" borderId="28" xfId="0" applyFont="1" applyFill="1" applyBorder="1" applyAlignment="1">
      <alignment horizontal="left" vertical="center" wrapText="1"/>
    </xf>
    <xf numFmtId="0" fontId="3" fillId="5" borderId="19" xfId="0" applyFont="1" applyFill="1" applyBorder="1" applyAlignment="1">
      <alignment horizontal="left" vertical="center" wrapText="1"/>
    </xf>
    <xf numFmtId="0" fontId="3" fillId="5" borderId="29" xfId="0" applyFont="1" applyFill="1" applyBorder="1" applyAlignment="1">
      <alignment horizontal="left" vertical="center" wrapText="1"/>
    </xf>
    <xf numFmtId="0" fontId="3" fillId="5" borderId="18" xfId="0" applyFont="1" applyFill="1" applyBorder="1" applyAlignment="1">
      <alignment horizontal="left" vertical="center" wrapText="1"/>
    </xf>
    <xf numFmtId="0" fontId="3" fillId="5" borderId="1"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8" fillId="4" borderId="28" xfId="0" applyFont="1" applyFill="1" applyBorder="1" applyAlignment="1">
      <alignment horizontal="left" vertical="center" wrapText="1"/>
    </xf>
    <xf numFmtId="0" fontId="8" fillId="4" borderId="19" xfId="0" applyFont="1" applyFill="1" applyBorder="1" applyAlignment="1">
      <alignment horizontal="left" vertical="center" wrapText="1"/>
    </xf>
    <xf numFmtId="0" fontId="8" fillId="4" borderId="29" xfId="0" applyFont="1" applyFill="1" applyBorder="1" applyAlignment="1">
      <alignment horizontal="left" vertical="center" wrapText="1"/>
    </xf>
    <xf numFmtId="0" fontId="8" fillId="4" borderId="18" xfId="0" applyFont="1" applyFill="1" applyBorder="1" applyAlignment="1">
      <alignment horizontal="left" vertical="center" wrapText="1"/>
    </xf>
    <xf numFmtId="0" fontId="8" fillId="4" borderId="1" xfId="0" applyFont="1" applyFill="1" applyBorder="1" applyAlignment="1">
      <alignment horizontal="left" vertical="center" wrapText="1"/>
    </xf>
    <xf numFmtId="0" fontId="8" fillId="4" borderId="12" xfId="0" applyFont="1" applyFill="1" applyBorder="1" applyAlignment="1">
      <alignment horizontal="left" vertical="center" wrapText="1"/>
    </xf>
    <xf numFmtId="0" fontId="3" fillId="6" borderId="15" xfId="0" applyFont="1" applyFill="1" applyBorder="1" applyAlignment="1">
      <alignment horizontal="right" vertical="center"/>
    </xf>
    <xf numFmtId="0" fontId="3" fillId="6" borderId="26" xfId="0" applyFont="1" applyFill="1" applyBorder="1" applyAlignment="1">
      <alignment horizontal="right" vertical="center"/>
    </xf>
    <xf numFmtId="0" fontId="3" fillId="6" borderId="27" xfId="0" applyFont="1" applyFill="1" applyBorder="1" applyAlignment="1">
      <alignment horizontal="right" vertical="center"/>
    </xf>
    <xf numFmtId="0" fontId="3" fillId="5" borderId="15" xfId="0" applyFont="1" applyFill="1" applyBorder="1" applyAlignment="1">
      <alignment horizontal="right" vertical="center"/>
    </xf>
    <xf numFmtId="0" fontId="3" fillId="5" borderId="26" xfId="0" applyFont="1" applyFill="1" applyBorder="1" applyAlignment="1">
      <alignment horizontal="right" vertical="center"/>
    </xf>
    <xf numFmtId="0" fontId="3" fillId="5" borderId="27" xfId="0" applyFont="1" applyFill="1" applyBorder="1" applyAlignment="1">
      <alignment horizontal="right" vertical="center"/>
    </xf>
    <xf numFmtId="0" fontId="28" fillId="7" borderId="40" xfId="0" applyFont="1" applyFill="1" applyBorder="1" applyAlignment="1">
      <alignment horizontal="center" vertical="center" wrapText="1"/>
    </xf>
    <xf numFmtId="0" fontId="28" fillId="7" borderId="41" xfId="0" applyFont="1" applyFill="1" applyBorder="1" applyAlignment="1">
      <alignment horizontal="center" vertical="center" wrapText="1"/>
    </xf>
    <xf numFmtId="0" fontId="3" fillId="5" borderId="33"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31" fillId="7" borderId="28" xfId="0" applyFont="1" applyFill="1" applyBorder="1" applyAlignment="1">
      <alignment horizontal="center" vertical="center" wrapText="1"/>
    </xf>
    <xf numFmtId="0" fontId="31" fillId="7" borderId="29" xfId="0" applyFont="1" applyFill="1" applyBorder="1" applyAlignment="1">
      <alignment horizontal="center" vertical="center" wrapText="1"/>
    </xf>
    <xf numFmtId="166" fontId="3" fillId="6" borderId="16" xfId="0" applyNumberFormat="1" applyFont="1" applyFill="1" applyBorder="1" applyAlignment="1">
      <alignment horizontal="center" vertical="center"/>
    </xf>
    <xf numFmtId="0" fontId="8" fillId="4" borderId="16" xfId="0" applyFont="1" applyFill="1" applyBorder="1" applyAlignment="1" applyProtection="1">
      <alignment horizontal="center" vertical="center" wrapText="1"/>
      <protection locked="0"/>
    </xf>
    <xf numFmtId="0" fontId="3" fillId="5" borderId="16" xfId="0" applyFont="1" applyFill="1" applyBorder="1" applyAlignment="1">
      <alignment horizontal="center" vertical="center" wrapText="1"/>
    </xf>
    <xf numFmtId="0" fontId="3" fillId="10" borderId="18" xfId="0" applyFont="1" applyFill="1" applyBorder="1" applyAlignment="1">
      <alignment horizontal="left" vertical="top"/>
    </xf>
    <xf numFmtId="0" fontId="3" fillId="10" borderId="1" xfId="0" applyFont="1" applyFill="1" applyBorder="1" applyAlignment="1">
      <alignment horizontal="left" vertical="top"/>
    </xf>
    <xf numFmtId="0" fontId="16" fillId="10" borderId="15" xfId="0" applyFont="1" applyFill="1" applyBorder="1" applyAlignment="1">
      <alignment horizontal="left" vertical="center"/>
    </xf>
    <xf numFmtId="0" fontId="16" fillId="10" borderId="26" xfId="0" applyFont="1" applyFill="1" applyBorder="1" applyAlignment="1">
      <alignment horizontal="left" vertical="center"/>
    </xf>
    <xf numFmtId="0" fontId="28" fillId="7" borderId="42" xfId="0" applyFont="1" applyFill="1" applyBorder="1" applyAlignment="1">
      <alignment horizontal="center" vertical="center" wrapText="1"/>
    </xf>
    <xf numFmtId="0" fontId="3" fillId="0" borderId="0" xfId="0" applyFont="1" applyAlignment="1">
      <alignment horizontal="right" vertical="center"/>
    </xf>
    <xf numFmtId="0" fontId="3" fillId="0" borderId="1" xfId="0" applyFont="1" applyBorder="1" applyAlignment="1">
      <alignment horizontal="left" vertical="center" wrapText="1"/>
    </xf>
    <xf numFmtId="0" fontId="3" fillId="0" borderId="30" xfId="0" applyFont="1" applyBorder="1" applyAlignment="1">
      <alignment horizontal="left" vertical="center"/>
    </xf>
    <xf numFmtId="0" fontId="3" fillId="0" borderId="0" xfId="0" applyFont="1" applyAlignment="1">
      <alignment horizontal="left" vertical="center"/>
    </xf>
    <xf numFmtId="0" fontId="2" fillId="2" borderId="28" xfId="0" applyFont="1" applyFill="1" applyBorder="1" applyAlignment="1">
      <alignment horizontal="left" vertical="center"/>
    </xf>
    <xf numFmtId="0" fontId="2" fillId="2" borderId="19" xfId="0" applyFont="1" applyFill="1" applyBorder="1" applyAlignment="1">
      <alignment horizontal="left" vertical="center"/>
    </xf>
    <xf numFmtId="0" fontId="3" fillId="10" borderId="18" xfId="0" applyFont="1" applyFill="1" applyBorder="1" applyAlignment="1">
      <alignment horizontal="left" vertical="center"/>
    </xf>
    <xf numFmtId="0" fontId="3" fillId="10" borderId="1" xfId="0" applyFont="1" applyFill="1" applyBorder="1" applyAlignment="1">
      <alignment horizontal="left" vertical="center"/>
    </xf>
    <xf numFmtId="0" fontId="0" fillId="0" borderId="32" xfId="0" applyBorder="1" applyAlignment="1">
      <alignment horizontal="left" vertical="top" wrapText="1"/>
    </xf>
    <xf numFmtId="0" fontId="0" fillId="0" borderId="0" xfId="0" applyAlignment="1">
      <alignment horizontal="left" vertical="center"/>
    </xf>
    <xf numFmtId="0" fontId="0" fillId="4" borderId="15" xfId="0" applyFill="1" applyBorder="1" applyAlignment="1" applyProtection="1">
      <alignment horizontal="left" vertical="center"/>
      <protection locked="0"/>
    </xf>
    <xf numFmtId="0" fontId="0" fillId="4" borderId="26" xfId="0" applyFill="1" applyBorder="1" applyAlignment="1" applyProtection="1">
      <alignment horizontal="left" vertical="center"/>
      <protection locked="0"/>
    </xf>
    <xf numFmtId="0" fontId="0" fillId="4" borderId="27" xfId="0" applyFill="1" applyBorder="1" applyAlignment="1" applyProtection="1">
      <alignment horizontal="left" vertical="center"/>
      <protection locked="0"/>
    </xf>
    <xf numFmtId="0" fontId="0" fillId="4" borderId="28" xfId="0" applyFill="1" applyBorder="1" applyAlignment="1" applyProtection="1">
      <alignment horizontal="left" vertical="center"/>
      <protection locked="0"/>
    </xf>
    <xf numFmtId="0" fontId="0" fillId="4" borderId="29" xfId="0" applyFill="1" applyBorder="1" applyAlignment="1" applyProtection="1">
      <alignment horizontal="left" vertical="center"/>
      <protection locked="0"/>
    </xf>
    <xf numFmtId="0" fontId="0" fillId="4" borderId="30" xfId="0" applyFill="1" applyBorder="1" applyAlignment="1" applyProtection="1">
      <alignment horizontal="left" vertical="center"/>
      <protection locked="0"/>
    </xf>
    <xf numFmtId="0" fontId="0" fillId="4" borderId="32" xfId="0" applyFill="1" applyBorder="1" applyAlignment="1" applyProtection="1">
      <alignment horizontal="left" vertical="center"/>
      <protection locked="0"/>
    </xf>
    <xf numFmtId="0" fontId="0" fillId="4" borderId="18" xfId="0" applyFill="1" applyBorder="1" applyAlignment="1" applyProtection="1">
      <alignment horizontal="left" vertical="center"/>
      <protection locked="0"/>
    </xf>
    <xf numFmtId="0" fontId="0" fillId="4" borderId="12" xfId="0" applyFill="1" applyBorder="1" applyAlignment="1" applyProtection="1">
      <alignment horizontal="left" vertical="center"/>
      <protection locked="0"/>
    </xf>
    <xf numFmtId="0" fontId="25" fillId="0" borderId="0" xfId="0" applyFont="1" applyAlignment="1">
      <alignment horizontal="left" vertical="center"/>
    </xf>
    <xf numFmtId="0" fontId="24" fillId="4" borderId="28" xfId="0" applyFont="1" applyFill="1" applyBorder="1" applyAlignment="1" applyProtection="1">
      <alignment horizontal="left" vertical="top" wrapText="1"/>
      <protection locked="0"/>
    </xf>
    <xf numFmtId="0" fontId="24" fillId="4" borderId="19" xfId="0" applyFont="1" applyFill="1" applyBorder="1" applyAlignment="1" applyProtection="1">
      <alignment horizontal="left" vertical="top" wrapText="1"/>
      <protection locked="0"/>
    </xf>
    <xf numFmtId="0" fontId="24" fillId="4" borderId="29" xfId="0" applyFont="1" applyFill="1" applyBorder="1" applyAlignment="1" applyProtection="1">
      <alignment horizontal="left" vertical="top" wrapText="1"/>
      <protection locked="0"/>
    </xf>
    <xf numFmtId="0" fontId="24" fillId="4" borderId="30" xfId="0" applyFont="1" applyFill="1" applyBorder="1" applyAlignment="1" applyProtection="1">
      <alignment horizontal="left" vertical="top" wrapText="1"/>
      <protection locked="0"/>
    </xf>
    <xf numFmtId="0" fontId="24" fillId="4" borderId="0" xfId="0" applyFont="1" applyFill="1" applyAlignment="1" applyProtection="1">
      <alignment horizontal="left" vertical="top" wrapText="1"/>
      <protection locked="0"/>
    </xf>
    <xf numFmtId="0" fontId="24" fillId="4" borderId="32" xfId="0" applyFont="1" applyFill="1" applyBorder="1" applyAlignment="1" applyProtection="1">
      <alignment horizontal="left" vertical="top" wrapText="1"/>
      <protection locked="0"/>
    </xf>
    <xf numFmtId="0" fontId="24" fillId="4" borderId="18" xfId="0" applyFont="1" applyFill="1" applyBorder="1" applyAlignment="1" applyProtection="1">
      <alignment horizontal="left" vertical="top" wrapText="1"/>
      <protection locked="0"/>
    </xf>
    <xf numFmtId="0" fontId="24" fillId="4" borderId="1" xfId="0" applyFont="1" applyFill="1" applyBorder="1" applyAlignment="1" applyProtection="1">
      <alignment horizontal="left" vertical="top" wrapText="1"/>
      <protection locked="0"/>
    </xf>
    <xf numFmtId="0" fontId="24" fillId="4" borderId="12" xfId="0" applyFont="1" applyFill="1" applyBorder="1" applyAlignment="1" applyProtection="1">
      <alignment horizontal="left" vertical="top" wrapText="1"/>
      <protection locked="0"/>
    </xf>
    <xf numFmtId="0" fontId="26" fillId="0" borderId="0" xfId="0" applyFont="1" applyAlignment="1">
      <alignment horizontal="left" vertical="top" wrapText="1"/>
    </xf>
    <xf numFmtId="168" fontId="8" fillId="4" borderId="33" xfId="0" applyNumberFormat="1" applyFont="1" applyFill="1" applyBorder="1" applyAlignment="1" applyProtection="1">
      <alignment horizontal="center" vertical="center"/>
      <protection locked="0"/>
    </xf>
    <xf numFmtId="168" fontId="8" fillId="4" borderId="13" xfId="0" applyNumberFormat="1" applyFont="1" applyFill="1" applyBorder="1" applyAlignment="1" applyProtection="1">
      <alignment horizontal="center" vertical="center"/>
      <protection locked="0"/>
    </xf>
    <xf numFmtId="0" fontId="3" fillId="5" borderId="15" xfId="0" applyFont="1" applyFill="1" applyBorder="1" applyAlignment="1">
      <alignment horizontal="left" vertical="center" wrapText="1"/>
    </xf>
    <xf numFmtId="0" fontId="0" fillId="0" borderId="27" xfId="0" applyBorder="1" applyAlignment="1">
      <alignment horizontal="left" vertical="center" wrapText="1"/>
    </xf>
    <xf numFmtId="11" fontId="3" fillId="0" borderId="2" xfId="0" applyNumberFormat="1" applyFont="1" applyBorder="1" applyAlignment="1">
      <alignment horizontal="center" vertical="center" wrapText="1"/>
    </xf>
    <xf numFmtId="0" fontId="0" fillId="0" borderId="4" xfId="0" applyBorder="1" applyAlignment="1">
      <alignment horizontal="center" wrapText="1"/>
    </xf>
    <xf numFmtId="0" fontId="0" fillId="0" borderId="23" xfId="0" applyBorder="1" applyAlignment="1">
      <alignment horizontal="center" wrapText="1"/>
    </xf>
    <xf numFmtId="0" fontId="0" fillId="0" borderId="24" xfId="0" applyBorder="1" applyAlignment="1">
      <alignment horizontal="center" wrapText="1"/>
    </xf>
    <xf numFmtId="0" fontId="3" fillId="0" borderId="2" xfId="0" applyFont="1" applyBorder="1" applyAlignment="1">
      <alignment horizontal="left" vertical="top"/>
    </xf>
    <xf numFmtId="0" fontId="3" fillId="0" borderId="3" xfId="0" applyFont="1" applyBorder="1" applyAlignment="1">
      <alignment horizontal="left" vertical="top"/>
    </xf>
    <xf numFmtId="0" fontId="5" fillId="0" borderId="14" xfId="0" applyFont="1" applyBorder="1" applyAlignment="1">
      <alignment horizontal="left" vertical="top" wrapText="1"/>
    </xf>
    <xf numFmtId="0" fontId="5" fillId="0" borderId="11" xfId="0" applyFont="1" applyBorder="1" applyAlignment="1">
      <alignment horizontal="left" vertical="top" wrapText="1"/>
    </xf>
    <xf numFmtId="0" fontId="5" fillId="0" borderId="17" xfId="0" applyFont="1" applyBorder="1" applyAlignment="1">
      <alignment horizontal="left" vertical="top" wrapText="1"/>
    </xf>
    <xf numFmtId="0" fontId="0" fillId="0" borderId="27" xfId="0" applyBorder="1" applyAlignment="1">
      <alignment vertical="center" wrapText="1"/>
    </xf>
    <xf numFmtId="0" fontId="5" fillId="0" borderId="10" xfId="0" applyFont="1" applyBorder="1" applyAlignment="1">
      <alignment horizontal="center" vertical="center" wrapText="1"/>
    </xf>
    <xf numFmtId="0" fontId="0" fillId="0" borderId="38" xfId="0" applyBorder="1" applyAlignment="1">
      <alignment horizontal="center" vertical="center" wrapText="1"/>
    </xf>
    <xf numFmtId="0" fontId="0" fillId="0" borderId="29" xfId="0" applyBorder="1" applyAlignment="1">
      <alignment horizontal="left" vertical="center" wrapText="1"/>
    </xf>
    <xf numFmtId="0" fontId="13" fillId="0" borderId="0" xfId="0" applyFont="1" applyAlignment="1">
      <alignment horizontal="left" vertical="center"/>
    </xf>
    <xf numFmtId="0" fontId="0" fillId="0" borderId="0" xfId="0" applyAlignment="1">
      <alignment horizontal="justify" vertical="top"/>
    </xf>
    <xf numFmtId="0" fontId="3" fillId="3" borderId="14"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3" borderId="17" xfId="0" applyFont="1" applyFill="1" applyBorder="1" applyAlignment="1">
      <alignment horizontal="left" vertical="center" wrapText="1"/>
    </xf>
    <xf numFmtId="0" fontId="0" fillId="0" borderId="0" xfId="0" applyAlignment="1">
      <alignment horizontal="justify" vertical="top" wrapText="1"/>
    </xf>
    <xf numFmtId="0" fontId="8" fillId="0" borderId="0" xfId="0" applyFont="1" applyAlignment="1">
      <alignment horizontal="justify" vertical="top" wrapText="1"/>
    </xf>
    <xf numFmtId="0" fontId="9" fillId="0" borderId="23" xfId="0" applyFont="1" applyBorder="1" applyAlignment="1">
      <alignment vertical="top"/>
    </xf>
    <xf numFmtId="0" fontId="9" fillId="0" borderId="1" xfId="0" applyFont="1" applyBorder="1" applyAlignment="1">
      <alignment vertical="top"/>
    </xf>
    <xf numFmtId="0" fontId="0" fillId="4" borderId="21" xfId="0" applyFill="1" applyBorder="1" applyAlignment="1" applyProtection="1">
      <alignment horizontal="left" vertical="top" wrapText="1"/>
      <protection locked="0"/>
    </xf>
    <xf numFmtId="0" fontId="0" fillId="4" borderId="19" xfId="0" applyFill="1" applyBorder="1" applyAlignment="1" applyProtection="1">
      <alignment horizontal="left" vertical="top" wrapText="1"/>
      <protection locked="0"/>
    </xf>
    <xf numFmtId="0" fontId="0" fillId="4" borderId="22" xfId="0" applyFill="1" applyBorder="1" applyAlignment="1" applyProtection="1">
      <alignment horizontal="left" vertical="top" wrapText="1"/>
      <protection locked="0"/>
    </xf>
    <xf numFmtId="0" fontId="0" fillId="4" borderId="5" xfId="0" applyFill="1" applyBorder="1" applyAlignment="1" applyProtection="1">
      <alignment horizontal="left" vertical="top" wrapText="1"/>
      <protection locked="0"/>
    </xf>
    <xf numFmtId="0" fontId="0" fillId="4" borderId="0" xfId="0" applyFill="1" applyAlignment="1" applyProtection="1">
      <alignment horizontal="left" vertical="top" wrapText="1"/>
      <protection locked="0"/>
    </xf>
    <xf numFmtId="0" fontId="0" fillId="4" borderId="6" xfId="0" applyFill="1" applyBorder="1" applyAlignment="1" applyProtection="1">
      <alignment horizontal="left" vertical="top" wrapText="1"/>
      <protection locked="0"/>
    </xf>
    <xf numFmtId="0" fontId="0" fillId="4" borderId="23" xfId="0" applyFill="1" applyBorder="1" applyAlignment="1" applyProtection="1">
      <alignment horizontal="left" vertical="top" wrapText="1"/>
      <protection locked="0"/>
    </xf>
    <xf numFmtId="0" fontId="0" fillId="4" borderId="1" xfId="0" applyFill="1" applyBorder="1" applyAlignment="1" applyProtection="1">
      <alignment horizontal="left" vertical="top" wrapText="1"/>
      <protection locked="0"/>
    </xf>
    <xf numFmtId="0" fontId="0" fillId="4" borderId="24" xfId="0" applyFill="1" applyBorder="1" applyAlignment="1" applyProtection="1">
      <alignment horizontal="left" vertical="top" wrapText="1"/>
      <protection locked="0"/>
    </xf>
    <xf numFmtId="0" fontId="8" fillId="4" borderId="21" xfId="0" applyFont="1" applyFill="1" applyBorder="1" applyAlignment="1" applyProtection="1">
      <alignment horizontal="left" vertical="top" wrapText="1"/>
      <protection locked="0"/>
    </xf>
    <xf numFmtId="0" fontId="8" fillId="4" borderId="19" xfId="0" applyFont="1" applyFill="1" applyBorder="1" applyAlignment="1" applyProtection="1">
      <alignment horizontal="left" vertical="top" wrapText="1"/>
      <protection locked="0"/>
    </xf>
    <xf numFmtId="0" fontId="8" fillId="4" borderId="22" xfId="0" applyFont="1" applyFill="1" applyBorder="1" applyAlignment="1" applyProtection="1">
      <alignment horizontal="left" vertical="top" wrapText="1"/>
      <protection locked="0"/>
    </xf>
    <xf numFmtId="0" fontId="8" fillId="4" borderId="5" xfId="0" applyFont="1" applyFill="1" applyBorder="1" applyAlignment="1" applyProtection="1">
      <alignment horizontal="left" vertical="top" wrapText="1"/>
      <protection locked="0"/>
    </xf>
    <xf numFmtId="0" fontId="8" fillId="4" borderId="0" xfId="0" applyFont="1" applyFill="1" applyAlignment="1" applyProtection="1">
      <alignment horizontal="left" vertical="top" wrapText="1"/>
      <protection locked="0"/>
    </xf>
    <xf numFmtId="0" fontId="8" fillId="4" borderId="6" xfId="0" applyFont="1" applyFill="1" applyBorder="1" applyAlignment="1" applyProtection="1">
      <alignment horizontal="left" vertical="top" wrapText="1"/>
      <protection locked="0"/>
    </xf>
    <xf numFmtId="0" fontId="8" fillId="4" borderId="23" xfId="0" applyFont="1" applyFill="1" applyBorder="1" applyAlignment="1" applyProtection="1">
      <alignment horizontal="left" vertical="top" wrapText="1"/>
      <protection locked="0"/>
    </xf>
    <xf numFmtId="0" fontId="8" fillId="4" borderId="1" xfId="0" applyFont="1" applyFill="1" applyBorder="1" applyAlignment="1" applyProtection="1">
      <alignment horizontal="left" vertical="top" wrapText="1"/>
      <protection locked="0"/>
    </xf>
    <xf numFmtId="0" fontId="8" fillId="4" borderId="24" xfId="0" applyFont="1" applyFill="1" applyBorder="1" applyAlignment="1" applyProtection="1">
      <alignment horizontal="left" vertical="top" wrapText="1"/>
      <protection locked="0"/>
    </xf>
    <xf numFmtId="0" fontId="9" fillId="0" borderId="23" xfId="0" applyFont="1" applyBorder="1" applyAlignment="1">
      <alignment vertical="top" wrapText="1"/>
    </xf>
    <xf numFmtId="0" fontId="9" fillId="0" borderId="1" xfId="0" applyFont="1" applyBorder="1" applyAlignment="1">
      <alignment vertical="top" wrapText="1"/>
    </xf>
    <xf numFmtId="0" fontId="9" fillId="0" borderId="24" xfId="0" applyFont="1" applyBorder="1" applyAlignment="1">
      <alignment vertical="top" wrapText="1"/>
    </xf>
    <xf numFmtId="164" fontId="3" fillId="0" borderId="16" xfId="0" applyNumberFormat="1" applyFont="1" applyBorder="1" applyAlignment="1">
      <alignment horizontal="left" vertical="center"/>
    </xf>
    <xf numFmtId="0" fontId="5" fillId="0" borderId="16" xfId="0" applyFont="1" applyBorder="1" applyAlignment="1">
      <alignment horizontal="center" vertical="center" wrapText="1"/>
    </xf>
    <xf numFmtId="0" fontId="9" fillId="4" borderId="15" xfId="0" applyFont="1" applyFill="1" applyBorder="1" applyAlignment="1" applyProtection="1">
      <alignment horizontal="left" vertical="center" wrapText="1"/>
      <protection locked="0"/>
    </xf>
    <xf numFmtId="0" fontId="9" fillId="4" borderId="27" xfId="0" applyFont="1" applyFill="1" applyBorder="1" applyAlignment="1" applyProtection="1">
      <alignment horizontal="left" vertical="center" wrapText="1"/>
      <protection locked="0"/>
    </xf>
    <xf numFmtId="0" fontId="3" fillId="2" borderId="15" xfId="0" applyFont="1" applyFill="1" applyBorder="1" applyAlignment="1">
      <alignment horizontal="left" vertical="center" wrapText="1"/>
    </xf>
    <xf numFmtId="0" fontId="0" fillId="2" borderId="27" xfId="0" applyFill="1" applyBorder="1" applyAlignment="1">
      <alignment horizontal="left" vertical="center" wrapText="1"/>
    </xf>
    <xf numFmtId="0" fontId="3" fillId="0" borderId="20" xfId="0" applyFont="1" applyBorder="1" applyAlignment="1">
      <alignment horizontal="center" vertical="center" wrapText="1"/>
    </xf>
    <xf numFmtId="0" fontId="3" fillId="2" borderId="27" xfId="0" applyFont="1" applyFill="1" applyBorder="1" applyAlignment="1">
      <alignment horizontal="left" vertical="center" wrapText="1"/>
    </xf>
    <xf numFmtId="0" fontId="8" fillId="0" borderId="0" xfId="0" applyFont="1" applyAlignment="1">
      <alignment horizontal="left" vertical="top" wrapText="1"/>
    </xf>
    <xf numFmtId="0" fontId="2" fillId="2" borderId="0" xfId="0" applyFont="1" applyFill="1" applyAlignment="1">
      <alignment horizontal="left" vertical="top"/>
    </xf>
    <xf numFmtId="0" fontId="0" fillId="0" borderId="0" xfId="0" applyAlignment="1">
      <alignment horizontal="left" vertical="top"/>
    </xf>
    <xf numFmtId="0" fontId="0" fillId="4" borderId="1" xfId="0" applyFill="1" applyBorder="1" applyAlignment="1" applyProtection="1">
      <alignment horizontal="left" vertical="top"/>
      <protection locked="0"/>
    </xf>
    <xf numFmtId="0" fontId="0" fillId="4" borderId="28" xfId="0" applyFill="1" applyBorder="1" applyAlignment="1" applyProtection="1">
      <alignment horizontal="left" vertical="top" wrapText="1"/>
      <protection locked="0"/>
    </xf>
    <xf numFmtId="0" fontId="0" fillId="4" borderId="29" xfId="0" applyFill="1" applyBorder="1" applyAlignment="1" applyProtection="1">
      <alignment horizontal="left" vertical="top" wrapText="1"/>
      <protection locked="0"/>
    </xf>
    <xf numFmtId="0" fontId="0" fillId="4" borderId="18" xfId="0" applyFill="1" applyBorder="1" applyAlignment="1" applyProtection="1">
      <alignment horizontal="left" vertical="top" wrapText="1"/>
      <protection locked="0"/>
    </xf>
    <xf numFmtId="0" fontId="0" fillId="4" borderId="12" xfId="0" applyFill="1" applyBorder="1" applyAlignment="1" applyProtection="1">
      <alignment horizontal="left" vertical="top" wrapText="1"/>
      <protection locked="0"/>
    </xf>
    <xf numFmtId="17" fontId="0" fillId="4" borderId="15" xfId="0" applyNumberFormat="1" applyFill="1" applyBorder="1" applyAlignment="1" applyProtection="1">
      <alignment horizontal="center" vertical="top"/>
      <protection locked="0"/>
    </xf>
    <xf numFmtId="17" fontId="0" fillId="4" borderId="26" xfId="0" applyNumberFormat="1" applyFill="1" applyBorder="1" applyAlignment="1" applyProtection="1">
      <alignment horizontal="center" vertical="top"/>
      <protection locked="0"/>
    </xf>
    <xf numFmtId="17" fontId="0" fillId="4" borderId="27" xfId="0" applyNumberFormat="1" applyFill="1" applyBorder="1" applyAlignment="1" applyProtection="1">
      <alignment horizontal="center" vertical="top"/>
      <protection locked="0"/>
    </xf>
    <xf numFmtId="0" fontId="11" fillId="0" borderId="5" xfId="0" applyFont="1" applyBorder="1" applyAlignment="1">
      <alignment horizontal="left" vertical="top" wrapText="1"/>
    </xf>
    <xf numFmtId="0" fontId="11" fillId="0" borderId="0" xfId="0" applyFont="1" applyAlignment="1">
      <alignment horizontal="left" vertical="top" wrapText="1"/>
    </xf>
    <xf numFmtId="0" fontId="3" fillId="3" borderId="14" xfId="0" applyFont="1" applyFill="1" applyBorder="1" applyAlignment="1">
      <alignment vertical="top" wrapText="1"/>
    </xf>
    <xf numFmtId="0" fontId="3" fillId="3" borderId="11" xfId="0" applyFont="1" applyFill="1" applyBorder="1" applyAlignment="1">
      <alignment vertical="top" wrapText="1"/>
    </xf>
    <xf numFmtId="0" fontId="3" fillId="3" borderId="17" xfId="0" applyFont="1" applyFill="1" applyBorder="1" applyAlignment="1">
      <alignment vertical="top" wrapText="1"/>
    </xf>
  </cellXfs>
  <cellStyles count="3">
    <cellStyle name="Currency" xfId="1" builtinId="4"/>
    <cellStyle name="Hyperlink" xfId="2" builtinId="8"/>
    <cellStyle name="Normal" xfId="0" builtinId="0"/>
  </cellStyles>
  <dxfs count="51">
    <dxf>
      <font>
        <b/>
        <i/>
        <color theme="1" tint="0.499984740745262"/>
      </font>
    </dxf>
    <dxf>
      <font>
        <b/>
        <i/>
        <color theme="1" tint="0.499984740745262"/>
      </font>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ont>
        <b/>
        <i/>
        <color theme="1" tint="0.499984740745262"/>
      </font>
    </dxf>
    <dxf>
      <fill>
        <patternFill>
          <bgColor theme="1" tint="0.499984740745262"/>
        </patternFill>
      </fill>
    </dxf>
    <dxf>
      <fill>
        <patternFill>
          <bgColor theme="1" tint="0.499984740745262"/>
        </patternFill>
      </fill>
    </dxf>
    <dxf>
      <fill>
        <patternFill>
          <bgColor theme="1" tint="0.499984740745262"/>
        </patternFill>
      </fill>
    </dxf>
    <dxf>
      <font>
        <b/>
        <i/>
        <strike val="0"/>
        <color theme="1" tint="0.499984740745262"/>
      </font>
      <fill>
        <patternFill patternType="solid">
          <bgColor rgb="FF47FFFF"/>
        </patternFill>
      </fill>
    </dxf>
    <dxf>
      <font>
        <b val="0"/>
        <i/>
        <color rgb="FFFF0000"/>
      </font>
    </dxf>
    <dxf>
      <numFmt numFmtId="169" formatCode="#,##0.0;\(#,##0.0\);&quot;-&quot;"/>
      <fill>
        <patternFill patternType="solid">
          <fgColor indexed="64"/>
          <bgColor theme="2" tint="-9.9978637043366805E-2"/>
        </patternFill>
      </fill>
      <alignment vertical="top" textRotation="0" wrapText="1" indent="0" justifyLastLine="0" shrinkToFit="0" readingOrder="0"/>
      <protection locked="1" hidden="0"/>
    </dxf>
    <dxf>
      <font>
        <b/>
        <strike val="0"/>
        <outline val="0"/>
        <shadow val="0"/>
        <u val="none"/>
        <vertAlign val="baseline"/>
        <sz val="11"/>
        <color rgb="FFFF0000"/>
        <name val="Calibri"/>
        <family val="2"/>
        <scheme val="minor"/>
      </font>
      <numFmt numFmtId="0" formatCode="General"/>
      <fill>
        <patternFill patternType="solid">
          <fgColor indexed="64"/>
          <bgColor rgb="FFD0CECE"/>
        </patternFill>
      </fill>
      <alignmen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auto="1"/>
        <name val="Calibri"/>
        <family val="2"/>
        <scheme val="minor"/>
      </font>
      <numFmt numFmtId="0" formatCode="General"/>
      <fill>
        <patternFill patternType="solid">
          <fgColor indexed="64"/>
          <bgColor rgb="FFCCFFFF"/>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rgb="FFCCFFFF"/>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166" formatCode="&quot;$&quot;#,##0.00"/>
      <fill>
        <patternFill patternType="solid">
          <fgColor indexed="64"/>
          <bgColor theme="1" tint="0.49998474074526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rgb="FFCCFFFF"/>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Calibri"/>
        <family val="2"/>
        <scheme val="minor"/>
      </font>
      <numFmt numFmtId="166" formatCode="&quot;$&quot;#,##0.00"/>
      <fill>
        <patternFill patternType="solid">
          <fgColor indexed="64"/>
          <bgColor theme="1" tint="0.49998474074526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Calibri"/>
        <family val="2"/>
        <scheme val="minor"/>
      </font>
      <numFmt numFmtId="166" formatCode="&quot;$&quot;#,##0.00"/>
      <fill>
        <patternFill patternType="solid">
          <fgColor indexed="64"/>
          <bgColor rgb="FFCCFFFF"/>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Calibri"/>
        <family val="2"/>
        <scheme val="minor"/>
      </font>
      <numFmt numFmtId="168" formatCode="_ &quot;$&quot;* #,##0.00;[Red]_ \-&quot;$&quot;* #,##0.00;&quot;-&quot;"/>
      <fill>
        <patternFill patternType="solid">
          <fgColor indexed="64"/>
          <bgColor rgb="FFCCFFFF"/>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171" formatCode="dd\ mmm\ yy"/>
      <fill>
        <patternFill patternType="solid">
          <fgColor indexed="64"/>
          <bgColor rgb="FFCCFFFF"/>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rgb="FFCCFFFF"/>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rgb="FFCCFFFF"/>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rgb="FFCCFFFF"/>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rgb="FFCCFFFF"/>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rgb="FFCCFFFF"/>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vertAlign val="baseline"/>
        <color theme="1"/>
        <name val="Calibri"/>
        <family val="2"/>
      </font>
      <numFmt numFmtId="0" formatCode="Genera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outline="0">
        <left style="thin">
          <color indexed="64"/>
        </left>
        <right style="thin">
          <color indexed="64"/>
        </right>
        <top style="thin">
          <color indexed="64"/>
        </top>
        <bottom style="thin">
          <color indexed="64"/>
        </bottom>
      </border>
    </dxf>
    <dxf>
      <alignment vertical="top" textRotation="0" wrapText="1" indent="0" justifyLastLine="0" shrinkToFit="0" readingOrder="0"/>
      <protection locked="1" hidden="0"/>
    </dxf>
    <dxf>
      <font>
        <b/>
        <i val="0"/>
        <strike val="0"/>
        <condense val="0"/>
        <extend val="0"/>
        <outline val="0"/>
        <shadow val="0"/>
        <u val="none"/>
        <vertAlign val="baseline"/>
        <sz val="11"/>
        <color rgb="FFFF0000"/>
        <name val="Calibri"/>
        <family val="2"/>
        <scheme val="minor"/>
      </font>
      <fill>
        <patternFill patternType="solid">
          <fgColor indexed="64"/>
          <bgColor rgb="FFF1A74D"/>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numFmt numFmtId="169" formatCode="#,##0.0;\(#,##0.0\);&quot;-&quot;"/>
      <fill>
        <patternFill patternType="solid">
          <fgColor indexed="64"/>
          <bgColor theme="2" tint="-9.9978637043366805E-2"/>
        </patternFill>
      </fill>
      <alignmen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rgb="FFFF0000"/>
        <name val="Calibri"/>
        <family val="2"/>
        <scheme val="minor"/>
      </font>
      <numFmt numFmtId="0" formatCode="General"/>
      <fill>
        <patternFill patternType="solid">
          <fgColor indexed="64"/>
          <bgColor theme="2" tint="-9.9978637043366805E-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Calibri"/>
        <family val="2"/>
        <scheme val="minor"/>
      </font>
      <fill>
        <patternFill patternType="solid">
          <fgColor indexed="64"/>
          <bgColor rgb="FFCCFFFF"/>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rgb="FFCCFFFF"/>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166" formatCode="&quot;$&quot;#,##0.00"/>
      <fill>
        <patternFill patternType="solid">
          <fgColor indexed="64"/>
          <bgColor theme="1" tint="0.49998474074526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rgb="FFCCFFFF"/>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166" formatCode="&quot;$&quot;#,##0.00"/>
      <fill>
        <patternFill patternType="solid">
          <fgColor indexed="64"/>
          <bgColor theme="1" tint="0.49998474074526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166" formatCode="&quot;$&quot;#,##0.00"/>
      <fill>
        <patternFill patternType="solid">
          <fgColor indexed="64"/>
          <bgColor rgb="FFCCFFFF"/>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168" formatCode="_ &quot;$&quot;* #,##0.00;[Red]_ \-&quot;$&quot;* #,##0.00;&quot;-&quot;"/>
      <fill>
        <patternFill patternType="solid">
          <fgColor indexed="64"/>
          <bgColor rgb="FFCCFFFF"/>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171" formatCode="dd\ mmm\ yy"/>
      <fill>
        <patternFill patternType="solid">
          <fgColor indexed="64"/>
          <bgColor rgb="FFCCFFFF"/>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rgb="FFCCFFFF"/>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rgb="FFCCFFFF"/>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rgb="FFCCFFFF"/>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rgb="FFCCFFFF"/>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rgb="FFCCFFFF"/>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vertAlign val="baseline"/>
        <color theme="1"/>
        <name val="Calibri"/>
        <family val="2"/>
      </font>
      <numFmt numFmtId="0" formatCode="General"/>
      <alignment horizontal="right" vertical="top" textRotation="0" wrapText="1" indent="0" justifyLastLine="0" shrinkToFit="0" readingOrder="0"/>
      <border diagonalUp="0" diagonalDown="0" outline="0">
        <right style="thin">
          <color indexed="64"/>
        </right>
      </border>
      <protection locked="0" hidden="0"/>
    </dxf>
    <dxf>
      <border outline="0">
        <left style="thin">
          <color indexed="64"/>
        </left>
        <right style="thin">
          <color indexed="64"/>
        </right>
        <top style="thin">
          <color indexed="64"/>
        </top>
        <bottom style="thin">
          <color indexed="64"/>
        </bottom>
      </border>
    </dxf>
    <dxf>
      <alignment vertical="top" textRotation="0" wrapText="1" indent="0" justifyLastLine="0" shrinkToFit="0" readingOrder="0"/>
      <protection locked="1" hidden="0"/>
    </dxf>
    <dxf>
      <font>
        <b/>
        <i val="0"/>
        <strike val="0"/>
        <condense val="0"/>
        <extend val="0"/>
        <outline val="0"/>
        <shadow val="0"/>
        <u val="none"/>
        <vertAlign val="baseline"/>
        <sz val="11"/>
        <color rgb="FFFF0000"/>
        <name val="Calibri"/>
        <family val="2"/>
        <scheme val="minor"/>
      </font>
      <fill>
        <patternFill patternType="solid">
          <fgColor indexed="64"/>
          <bgColor rgb="FFF1A74D"/>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s>
  <tableStyles count="0" defaultTableStyle="TableStyleMedium2" defaultPivotStyle="PivotStyleLight16"/>
  <colors>
    <mruColors>
      <color rgb="FFCCFFFF"/>
      <color rgb="FFF1A74D"/>
      <color rgb="FFD0CECE"/>
      <color rgb="FF47FFFF"/>
      <color rgb="FF81FFFF"/>
      <color rgb="FFED911D"/>
      <color rgb="FFED7D31"/>
      <color rgb="FF00CCFF"/>
      <color rgb="FFF79646"/>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B3D7B6A-2ADD-4655-97C6-D403FE3F5335}" name="AnnexA1" displayName="AnnexA1" ref="A20:P30" totalsRowShown="0" headerRowDxfId="50" dataDxfId="49" tableBorderDxfId="48">
  <autoFilter ref="A20:P30" xr:uid="{AB3D7B6A-2ADD-4655-97C6-D403FE3F5335}"/>
  <tableColumns count="16">
    <tableColumn id="12" xr3:uid="{5CD0B303-2363-4F25-8F54-C3C2DB6AE4F1}" name="S/N" dataDxfId="47">
      <calculatedColumnFormula>IF(AnnexA1[[#This Row],[Donor''s Name]]=AnnexA1[[#This Row],[Donor Type ]],"",ROW(AnnexA1[[#This Row],[Donor''s Name]])-ROW(AnnexA1[[#Headers],[S/N]]))</calculatedColumnFormula>
    </tableColumn>
    <tableColumn id="1" xr3:uid="{6E860C31-4131-4C4B-82D8-3E3C3B330B4D}" name="Donor's Name" dataDxfId="46"/>
    <tableColumn id="3" xr3:uid="{EC080CBA-84D7-4D95-8E6D-E27ACF676644}" name="Donor Type " dataDxfId="45">
      <calculatedColumnFormula>"_pls_select"</calculatedColumnFormula>
    </tableColumn>
    <tableColumn id="2" xr3:uid="{715F6570-701D-4E82-9FA8-1FA6371DF0BD}" name="For Donor Type _x000a_Corporate/Foundation only, UEN in full (max 10 char)" dataDxfId="44"/>
    <tableColumn id="4" xr3:uid="{14F4282E-C238-429C-B035-D51DE50F7BDD}" name="Donor Profile" dataDxfId="43">
      <calculatedColumnFormula>"_pls_select"</calculatedColumnFormula>
    </tableColumn>
    <tableColumn id="5" xr3:uid="{DF69A011-376F-4EA7-9440-36D169E35B5E}" name="TDR _x000a_issued" dataDxfId="42">
      <calculatedColumnFormula>"_pls_select"</calculatedColumnFormula>
    </tableColumn>
    <tableColumn id="6" xr3:uid="{5FD8F835-914F-41D9-9810-51A6DB61EA93}" name="Date Received _x000a_into Bank Acct" dataDxfId="41"/>
    <tableColumn id="7" xr3:uid="{91F80C3D-DF44-44CE-8B01-58C2D865B471}" name="Amount (S$)" dataDxfId="40"/>
    <tableColumn id="11" xr3:uid="{B1086792-8B4F-427A-813E-A00E6C9937CB}" name="Mode of _x000a_Donation" dataDxfId="39">
      <calculatedColumnFormula>"_pls_select"</calculatedColumnFormula>
    </tableColumn>
    <tableColumn id="13" xr3:uid="{0EA10BE5-430D-436C-869C-0AB3847188E0}" name="Other Modes of _x000a_Donation, pls specify" dataDxfId="38"/>
    <tableColumn id="8" xr3:uid="{A93E3229-E575-40F1-A104-D71A6FA8A0E7}" name="Related Party (RP) Declaration _x000a_(refer to Annex D, Clause 12)" dataDxfId="37">
      <calculatedColumnFormula>"_pls_select"</calculatedColumnFormula>
    </tableColumn>
    <tableColumn id="14" xr3:uid="{6A3FB3A1-5BB3-4315-9D13-A8AF030A7F98}" name="RP declaration details" dataDxfId="36"/>
    <tableColumn id="15" xr3:uid="{FFBD1857-C8A6-4F07-88C9-8506E7F0622E}" name="New / Repeated _x000a_(see pt 5. above)" dataDxfId="35">
      <calculatedColumnFormula>"_pls_select"</calculatedColumnFormula>
    </tableColumn>
    <tableColumn id="9" xr3:uid="{F2408FB7-2583-45CB-93B2-152317AF33EE}" name="Other Remarks _x000a_(if any)" dataDxfId="34"/>
    <tableColumn id="10" xr3:uid="{325A4187-5835-4300-BB16-C9F372024B65}" name="Validation Checks" dataDxfId="33">
      <calculatedColumnFormula>IF(AnnexA1[[#This Row],[Donor''s Name]]&lt;&gt;"",
CONCATENATE(
IF(OR(AnnexA1[[#This Row],[Donor Type ]]="",AnnexA1[[#This Row],[Donor Type ]]="_pls_select"),"- Pls select donor type | 
",""),
IF(AND(OR(AnnexA1[[#This Row],[Donor Type ]]="Foundation",AnnexA1[[#This Row],[Donor Type ]]="corporate"),AnnexA1[[#This Row],[For Donor Type 
Corporate/Foundation only, UEN in full (max 10 char)]]=""),"- Pls fill in UEN | 
",""),
IF(AND(OR(AnnexA1[[#This Row],[Donor Type ]]&lt;&gt;"",AnnexA1[[#This Row],[Donor Type ]]&lt;&gt;"_pls_select"),OR(AnnexA1[[#This Row],[Donor Profile]]="",AnnexA1[[#This Row],[Donor Profile]]="_pls_select")),"- Pls select Donor Profile | 
",""),
IF(AnnexA1[[#This Row],[Date Received 
into Bank Acct]]="","- Pls fill in Date rcv into Bank | 
",""),
IF(OR(AnnexA1[[#This Row],[Amount (S$)]]=0,AnnexA1[[#This Row],[Amount (S$)]]=""),"- Pls fill in Amount | 
",""),
IF(OR(AnnexA1[[#This Row],[Mode of 
Donation]]="",AnnexA1[[#This Row],[Mode of 
Donation]]="_pls_select"),"- Pls select mode of donation | 
",""),
IF(AND(ISNUMBER(SEARCH("right",AnnexA1[[#This Row],[Mode of 
Donation]])),AnnexA1[[#This Row],[Other Modes of 
Donation, pls specify]]=""),"- Pls fill up Other modes of donation, pls specify | 
",""),
IF(OR(AnnexA1[[#This Row],[Related Party (RP) Declaration 
(refer to Annex D, Clause 12)]]="",AnnexA1[[#This Row],[Related Party (RP) Declaration 
(refer to Annex D, Clause 12)]]="_pls_select"),"- Pls select RP declaration | 
",""),
IF(AND(ISNUMBER(SEARCH("right",AnnexA1[[#This Row],[Related Party (RP) Declaration 
(refer to Annex D, Clause 12)]])),AnnexA1[[#This Row],[RP declaration details]]=""),"- Pls fill up RP declaration details | 
",""),
),
"")</calculatedColumnFormula>
    </tableColumn>
    <tableColumn id="16" xr3:uid="{E1719983-0BFF-4202-91CA-C1200C533530}" name="Donor count" dataDxfId="32">
      <calculatedColumnFormula>IF(AnnexA1[[#This Row],[Donor''s Name]]="","",1/COUNTIFS(B:B,AnnexA1[[#This Row],[Donor''s Name]]))</calculatedColumnFormula>
    </tableColumn>
  </tableColumns>
  <tableStyleInfo name="TableStyleLight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3665F4C-4B93-4F85-92B7-3AD4C9462E98}" name="AnnexA2" displayName="AnnexA2" ref="A37:P47" totalsRowShown="0" headerRowDxfId="31" dataDxfId="30" tableBorderDxfId="29">
  <autoFilter ref="A37:P47" xr:uid="{03665F4C-4B93-4F85-92B7-3AD4C9462E98}"/>
  <tableColumns count="16">
    <tableColumn id="12" xr3:uid="{882A0F0E-A97D-4C77-B685-FA714A089F12}" name="S/N" dataDxfId="28">
      <calculatedColumnFormula>IF(AnnexA2[[#This Row],[Donor''s Name]]=AnnexA2[[#This Row],[Donor Type ]],"",ROW(AnnexA2[[#This Row],[Donor''s Name]])-ROW(AnnexA2[[#Headers],[S/N]]))</calculatedColumnFormula>
    </tableColumn>
    <tableColumn id="1" xr3:uid="{F8202A60-B88C-49B2-96EA-59D8C3E6F6C6}" name="Donor's Name" dataDxfId="27"/>
    <tableColumn id="3" xr3:uid="{D1089D36-C74F-42FF-A275-41FBFE7394EE}" name="Donor Type " dataDxfId="26">
      <calculatedColumnFormula>"_pls_select"</calculatedColumnFormula>
    </tableColumn>
    <tableColumn id="2" xr3:uid="{9F70CBDB-AAE3-448C-A979-E7215BCC3C23}" name="For Donor Type _x000a_Corporate/Foundation only, UEN in full (max 10 char)" dataDxfId="25"/>
    <tableColumn id="4" xr3:uid="{34E204C2-10A1-404B-AB5E-F68971235C5E}" name="Donor Profile" dataDxfId="24">
      <calculatedColumnFormula>"_pls_select"</calculatedColumnFormula>
    </tableColumn>
    <tableColumn id="5" xr3:uid="{7B69A646-6FFF-4C08-A0AB-7432A869F3F7}" name="TDR _x000a_issued" dataDxfId="23">
      <calculatedColumnFormula>"_pls_select"</calculatedColumnFormula>
    </tableColumn>
    <tableColumn id="6" xr3:uid="{0EEBC765-D366-4B61-BFF1-2A0422640E71}" name="Date Received _x000a_into Bank Acct" dataDxfId="22"/>
    <tableColumn id="7" xr3:uid="{177228EE-6765-45C3-A32A-3B053B55C10B}" name="Amount (S$)" dataDxfId="21"/>
    <tableColumn id="11" xr3:uid="{1C508E1A-CA79-41FC-8DE8-F713CA5194F8}" name="Mode of _x000a_Donation" dataDxfId="20">
      <calculatedColumnFormula>"_pls_select"</calculatedColumnFormula>
    </tableColumn>
    <tableColumn id="13" xr3:uid="{2751F125-580E-4DD9-98EC-9AD80097CE89}" name="Other Modes of _x000a_Donation, pls specify" dataDxfId="19"/>
    <tableColumn id="8" xr3:uid="{31A97554-4B81-42D0-BB6F-4D2F8149B8B7}" name="Related Party (RP) Declaration _x000a_(refer to Annex D, Clause 12)" dataDxfId="18">
      <calculatedColumnFormula>"_pls_select"</calculatedColumnFormula>
    </tableColumn>
    <tableColumn id="14" xr3:uid="{4B92DA35-5B54-4C8C-A6BD-632DB2E46031}" name="RP declaration details" dataDxfId="17"/>
    <tableColumn id="9" xr3:uid="{1CF7DAB0-98A0-4138-8044-144FF9EBD45F}" name="New / Repeated _x000a_(see pt 5. above)" dataDxfId="16"/>
    <tableColumn id="10" xr3:uid="{7A08A0D4-0094-41BC-A370-7F7179560354}" name="Other Remarks _x000a_(if any)" dataDxfId="15"/>
    <tableColumn id="15" xr3:uid="{1524FDE0-4545-4B1D-AAC7-1F8C31BEE9A4}" name="Validation Checks" dataDxfId="14">
      <calculatedColumnFormula>IF(AnnexA2[[#This Row],[Donor''s Name]]&lt;&gt;"",
CONCATENATE(
IF(OR(AnnexA2[[#This Row],[Donor Type ]]="",AnnexA2[[#This Row],[Donor Type ]]="_pls_select"),"- Pls select donor type | 
",""),
IF(AND(OR(AnnexA2[[#This Row],[Donor Type ]]="Foundation",AnnexA2[[#This Row],[Donor Type ]]="corporate"),AnnexA2[[#This Row],[For Donor Type 
Corporate/Foundation only, UEN in full (max 10 char)]]=""),"- Pls fill in UEN | 
",""),
IF(AND(OR(AnnexA2[[#This Row],[Donor Type ]]&lt;&gt;"",AnnexA2[[#This Row],[Donor Type ]]&lt;&gt;"_pls_select"),OR(AnnexA2[[#This Row],[Donor Profile]]="",AnnexA2[[#This Row],[Donor Profile]]="_pls_select")),"- Pls select Donor Profile | 
",""),
IF(AnnexA2[[#This Row],[Date Received 
into Bank Acct]]="","- Pls fill in Date rcv into Bank | 
",""),
IF(OR(AnnexA2[[#This Row],[Amount (S$)]]=0,AnnexA2[[#This Row],[Amount (S$)]]=""),"- Pls fill in Amount | 
",""),
IF(OR(AnnexA2[[#This Row],[Mode of 
Donation]]="",AnnexA2[[#This Row],[Mode of 
Donation]]="_pls_select"),"- Pls select mode of donation | 
",""),
IF(AND(ISNUMBER(SEARCH("right",AnnexA2[[#This Row],[Mode of 
Donation]])),AnnexA2[[#This Row],[Other Modes of 
Donation, pls specify]]=""),"- Pls fill up Other modes of donation, pls specify | 
",""),
IF(OR(AnnexA2[[#This Row],[Related Party (RP) Declaration 
(refer to Annex D, Clause 12)]]="",AnnexA2[[#This Row],[Related Party (RP) Declaration 
(refer to Annex D, Clause 12)]]="_pls_select"),"- Pls select RP declaration | 
",""),
IF(AND(ISNUMBER(SEARCH("right",AnnexA2[[#This Row],[Related Party (RP) Declaration 
(refer to Annex D, Clause 12)]])),AnnexA2[[#This Row],[RP declaration details]]=""),"- Pls fill up RP declaration details | 
",""),
),
"")</calculatedColumnFormula>
    </tableColumn>
    <tableColumn id="16" xr3:uid="{157FDCDB-95F3-46FD-8889-3A2C889AC215}" name="Donor count" dataDxfId="13">
      <calculatedColumnFormula>IF(AnnexA2[[#This Row],[Donor''s Name]]="","",1/COUNTIFS(B:B,AnnexA2[[#This Row],[Donor''s Name]]))</calculatedColumnFormula>
    </tableColumn>
  </tableColumns>
  <tableStyleInfo name="TableStyleLight2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www.isca.org.sg/membership/member-services/member-directory"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A1:K31"/>
  <sheetViews>
    <sheetView showGridLines="0" tabSelected="1" view="pageBreakPreview" zoomScale="85" zoomScaleNormal="100" zoomScaleSheetLayoutView="85" zoomScalePageLayoutView="70" workbookViewId="0">
      <selection activeCell="D3" sqref="D3"/>
    </sheetView>
  </sheetViews>
  <sheetFormatPr defaultColWidth="8.81640625" defaultRowHeight="14.5" x14ac:dyDescent="0.35"/>
  <cols>
    <col min="1" max="1" width="3.1796875" style="3" bestFit="1" customWidth="1"/>
    <col min="2" max="2" width="24.54296875" style="3" bestFit="1" customWidth="1"/>
    <col min="3" max="3" width="3.1796875" style="3" customWidth="1"/>
    <col min="4" max="4" width="59.26953125" style="3" bestFit="1" customWidth="1"/>
    <col min="5" max="7" width="15.7265625" style="3" customWidth="1"/>
    <col min="8" max="8" width="28.1796875" style="3" bestFit="1" customWidth="1"/>
    <col min="9" max="9" width="8.81640625" style="3"/>
    <col min="10" max="10" width="10.7265625" style="3" customWidth="1"/>
    <col min="11" max="11" width="8.81640625" style="3" customWidth="1"/>
    <col min="12" max="256" width="8.81640625" style="3"/>
    <col min="257" max="257" width="36.453125" style="3" customWidth="1"/>
    <col min="258" max="258" width="28.81640625" style="3" customWidth="1"/>
    <col min="259" max="259" width="11.7265625" style="3" bestFit="1" customWidth="1"/>
    <col min="260" max="260" width="12.81640625" style="3" bestFit="1" customWidth="1"/>
    <col min="261" max="261" width="13.81640625" style="3" bestFit="1" customWidth="1"/>
    <col min="262" max="262" width="17.453125" style="3" customWidth="1"/>
    <col min="263" max="263" width="16.26953125" style="3" customWidth="1"/>
    <col min="264" max="264" width="28.7265625" style="3" customWidth="1"/>
    <col min="265" max="265" width="8.81640625" style="3"/>
    <col min="266" max="266" width="10.7265625" style="3" customWidth="1"/>
    <col min="267" max="267" width="0" style="3" hidden="1" customWidth="1"/>
    <col min="268" max="512" width="8.81640625" style="3"/>
    <col min="513" max="513" width="36.453125" style="3" customWidth="1"/>
    <col min="514" max="514" width="28.81640625" style="3" customWidth="1"/>
    <col min="515" max="515" width="11.7265625" style="3" bestFit="1" customWidth="1"/>
    <col min="516" max="516" width="12.81640625" style="3" bestFit="1" customWidth="1"/>
    <col min="517" max="517" width="13.81640625" style="3" bestFit="1" customWidth="1"/>
    <col min="518" max="518" width="17.453125" style="3" customWidth="1"/>
    <col min="519" max="519" width="16.26953125" style="3" customWidth="1"/>
    <col min="520" max="520" width="28.7265625" style="3" customWidth="1"/>
    <col min="521" max="521" width="8.81640625" style="3"/>
    <col min="522" max="522" width="10.7265625" style="3" customWidth="1"/>
    <col min="523" max="523" width="0" style="3" hidden="1" customWidth="1"/>
    <col min="524" max="768" width="8.81640625" style="3"/>
    <col min="769" max="769" width="36.453125" style="3" customWidth="1"/>
    <col min="770" max="770" width="28.81640625" style="3" customWidth="1"/>
    <col min="771" max="771" width="11.7265625" style="3" bestFit="1" customWidth="1"/>
    <col min="772" max="772" width="12.81640625" style="3" bestFit="1" customWidth="1"/>
    <col min="773" max="773" width="13.81640625" style="3" bestFit="1" customWidth="1"/>
    <col min="774" max="774" width="17.453125" style="3" customWidth="1"/>
    <col min="775" max="775" width="16.26953125" style="3" customWidth="1"/>
    <col min="776" max="776" width="28.7265625" style="3" customWidth="1"/>
    <col min="777" max="777" width="8.81640625" style="3"/>
    <col min="778" max="778" width="10.7265625" style="3" customWidth="1"/>
    <col min="779" max="779" width="0" style="3" hidden="1" customWidth="1"/>
    <col min="780" max="1024" width="8.81640625" style="3"/>
    <col min="1025" max="1025" width="36.453125" style="3" customWidth="1"/>
    <col min="1026" max="1026" width="28.81640625" style="3" customWidth="1"/>
    <col min="1027" max="1027" width="11.7265625" style="3" bestFit="1" customWidth="1"/>
    <col min="1028" max="1028" width="12.81640625" style="3" bestFit="1" customWidth="1"/>
    <col min="1029" max="1029" width="13.81640625" style="3" bestFit="1" customWidth="1"/>
    <col min="1030" max="1030" width="17.453125" style="3" customWidth="1"/>
    <col min="1031" max="1031" width="16.26953125" style="3" customWidth="1"/>
    <col min="1032" max="1032" width="28.7265625" style="3" customWidth="1"/>
    <col min="1033" max="1033" width="8.81640625" style="3"/>
    <col min="1034" max="1034" width="10.7265625" style="3" customWidth="1"/>
    <col min="1035" max="1035" width="0" style="3" hidden="1" customWidth="1"/>
    <col min="1036" max="1280" width="8.81640625" style="3"/>
    <col min="1281" max="1281" width="36.453125" style="3" customWidth="1"/>
    <col min="1282" max="1282" width="28.81640625" style="3" customWidth="1"/>
    <col min="1283" max="1283" width="11.7265625" style="3" bestFit="1" customWidth="1"/>
    <col min="1284" max="1284" width="12.81640625" style="3" bestFit="1" customWidth="1"/>
    <col min="1285" max="1285" width="13.81640625" style="3" bestFit="1" customWidth="1"/>
    <col min="1286" max="1286" width="17.453125" style="3" customWidth="1"/>
    <col min="1287" max="1287" width="16.26953125" style="3" customWidth="1"/>
    <col min="1288" max="1288" width="28.7265625" style="3" customWidth="1"/>
    <col min="1289" max="1289" width="8.81640625" style="3"/>
    <col min="1290" max="1290" width="10.7265625" style="3" customWidth="1"/>
    <col min="1291" max="1291" width="0" style="3" hidden="1" customWidth="1"/>
    <col min="1292" max="1536" width="8.81640625" style="3"/>
    <col min="1537" max="1537" width="36.453125" style="3" customWidth="1"/>
    <col min="1538" max="1538" width="28.81640625" style="3" customWidth="1"/>
    <col min="1539" max="1539" width="11.7265625" style="3" bestFit="1" customWidth="1"/>
    <col min="1540" max="1540" width="12.81640625" style="3" bestFit="1" customWidth="1"/>
    <col min="1541" max="1541" width="13.81640625" style="3" bestFit="1" customWidth="1"/>
    <col min="1542" max="1542" width="17.453125" style="3" customWidth="1"/>
    <col min="1543" max="1543" width="16.26953125" style="3" customWidth="1"/>
    <col min="1544" max="1544" width="28.7265625" style="3" customWidth="1"/>
    <col min="1545" max="1545" width="8.81640625" style="3"/>
    <col min="1546" max="1546" width="10.7265625" style="3" customWidth="1"/>
    <col min="1547" max="1547" width="0" style="3" hidden="1" customWidth="1"/>
    <col min="1548" max="1792" width="8.81640625" style="3"/>
    <col min="1793" max="1793" width="36.453125" style="3" customWidth="1"/>
    <col min="1794" max="1794" width="28.81640625" style="3" customWidth="1"/>
    <col min="1795" max="1795" width="11.7265625" style="3" bestFit="1" customWidth="1"/>
    <col min="1796" max="1796" width="12.81640625" style="3" bestFit="1" customWidth="1"/>
    <col min="1797" max="1797" width="13.81640625" style="3" bestFit="1" customWidth="1"/>
    <col min="1798" max="1798" width="17.453125" style="3" customWidth="1"/>
    <col min="1799" max="1799" width="16.26953125" style="3" customWidth="1"/>
    <col min="1800" max="1800" width="28.7265625" style="3" customWidth="1"/>
    <col min="1801" max="1801" width="8.81640625" style="3"/>
    <col min="1802" max="1802" width="10.7265625" style="3" customWidth="1"/>
    <col min="1803" max="1803" width="0" style="3" hidden="1" customWidth="1"/>
    <col min="1804" max="2048" width="8.81640625" style="3"/>
    <col min="2049" max="2049" width="36.453125" style="3" customWidth="1"/>
    <col min="2050" max="2050" width="28.81640625" style="3" customWidth="1"/>
    <col min="2051" max="2051" width="11.7265625" style="3" bestFit="1" customWidth="1"/>
    <col min="2052" max="2052" width="12.81640625" style="3" bestFit="1" customWidth="1"/>
    <col min="2053" max="2053" width="13.81640625" style="3" bestFit="1" customWidth="1"/>
    <col min="2054" max="2054" width="17.453125" style="3" customWidth="1"/>
    <col min="2055" max="2055" width="16.26953125" style="3" customWidth="1"/>
    <col min="2056" max="2056" width="28.7265625" style="3" customWidth="1"/>
    <col min="2057" max="2057" width="8.81640625" style="3"/>
    <col min="2058" max="2058" width="10.7265625" style="3" customWidth="1"/>
    <col min="2059" max="2059" width="0" style="3" hidden="1" customWidth="1"/>
    <col min="2060" max="2304" width="8.81640625" style="3"/>
    <col min="2305" max="2305" width="36.453125" style="3" customWidth="1"/>
    <col min="2306" max="2306" width="28.81640625" style="3" customWidth="1"/>
    <col min="2307" max="2307" width="11.7265625" style="3" bestFit="1" customWidth="1"/>
    <col min="2308" max="2308" width="12.81640625" style="3" bestFit="1" customWidth="1"/>
    <col min="2309" max="2309" width="13.81640625" style="3" bestFit="1" customWidth="1"/>
    <col min="2310" max="2310" width="17.453125" style="3" customWidth="1"/>
    <col min="2311" max="2311" width="16.26953125" style="3" customWidth="1"/>
    <col min="2312" max="2312" width="28.7265625" style="3" customWidth="1"/>
    <col min="2313" max="2313" width="8.81640625" style="3"/>
    <col min="2314" max="2314" width="10.7265625" style="3" customWidth="1"/>
    <col min="2315" max="2315" width="0" style="3" hidden="1" customWidth="1"/>
    <col min="2316" max="2560" width="8.81640625" style="3"/>
    <col min="2561" max="2561" width="36.453125" style="3" customWidth="1"/>
    <col min="2562" max="2562" width="28.81640625" style="3" customWidth="1"/>
    <col min="2563" max="2563" width="11.7265625" style="3" bestFit="1" customWidth="1"/>
    <col min="2564" max="2564" width="12.81640625" style="3" bestFit="1" customWidth="1"/>
    <col min="2565" max="2565" width="13.81640625" style="3" bestFit="1" customWidth="1"/>
    <col min="2566" max="2566" width="17.453125" style="3" customWidth="1"/>
    <col min="2567" max="2567" width="16.26953125" style="3" customWidth="1"/>
    <col min="2568" max="2568" width="28.7265625" style="3" customWidth="1"/>
    <col min="2569" max="2569" width="8.81640625" style="3"/>
    <col min="2570" max="2570" width="10.7265625" style="3" customWidth="1"/>
    <col min="2571" max="2571" width="0" style="3" hidden="1" customWidth="1"/>
    <col min="2572" max="2816" width="8.81640625" style="3"/>
    <col min="2817" max="2817" width="36.453125" style="3" customWidth="1"/>
    <col min="2818" max="2818" width="28.81640625" style="3" customWidth="1"/>
    <col min="2819" max="2819" width="11.7265625" style="3" bestFit="1" customWidth="1"/>
    <col min="2820" max="2820" width="12.81640625" style="3" bestFit="1" customWidth="1"/>
    <col min="2821" max="2821" width="13.81640625" style="3" bestFit="1" customWidth="1"/>
    <col min="2822" max="2822" width="17.453125" style="3" customWidth="1"/>
    <col min="2823" max="2823" width="16.26953125" style="3" customWidth="1"/>
    <col min="2824" max="2824" width="28.7265625" style="3" customWidth="1"/>
    <col min="2825" max="2825" width="8.81640625" style="3"/>
    <col min="2826" max="2826" width="10.7265625" style="3" customWidth="1"/>
    <col min="2827" max="2827" width="0" style="3" hidden="1" customWidth="1"/>
    <col min="2828" max="3072" width="8.81640625" style="3"/>
    <col min="3073" max="3073" width="36.453125" style="3" customWidth="1"/>
    <col min="3074" max="3074" width="28.81640625" style="3" customWidth="1"/>
    <col min="3075" max="3075" width="11.7265625" style="3" bestFit="1" customWidth="1"/>
    <col min="3076" max="3076" width="12.81640625" style="3" bestFit="1" customWidth="1"/>
    <col min="3077" max="3077" width="13.81640625" style="3" bestFit="1" customWidth="1"/>
    <col min="3078" max="3078" width="17.453125" style="3" customWidth="1"/>
    <col min="3079" max="3079" width="16.26953125" style="3" customWidth="1"/>
    <col min="3080" max="3080" width="28.7265625" style="3" customWidth="1"/>
    <col min="3081" max="3081" width="8.81640625" style="3"/>
    <col min="3082" max="3082" width="10.7265625" style="3" customWidth="1"/>
    <col min="3083" max="3083" width="0" style="3" hidden="1" customWidth="1"/>
    <col min="3084" max="3328" width="8.81640625" style="3"/>
    <col min="3329" max="3329" width="36.453125" style="3" customWidth="1"/>
    <col min="3330" max="3330" width="28.81640625" style="3" customWidth="1"/>
    <col min="3331" max="3331" width="11.7265625" style="3" bestFit="1" customWidth="1"/>
    <col min="3332" max="3332" width="12.81640625" style="3" bestFit="1" customWidth="1"/>
    <col min="3333" max="3333" width="13.81640625" style="3" bestFit="1" customWidth="1"/>
    <col min="3334" max="3334" width="17.453125" style="3" customWidth="1"/>
    <col min="3335" max="3335" width="16.26953125" style="3" customWidth="1"/>
    <col min="3336" max="3336" width="28.7265625" style="3" customWidth="1"/>
    <col min="3337" max="3337" width="8.81640625" style="3"/>
    <col min="3338" max="3338" width="10.7265625" style="3" customWidth="1"/>
    <col min="3339" max="3339" width="0" style="3" hidden="1" customWidth="1"/>
    <col min="3340" max="3584" width="8.81640625" style="3"/>
    <col min="3585" max="3585" width="36.453125" style="3" customWidth="1"/>
    <col min="3586" max="3586" width="28.81640625" style="3" customWidth="1"/>
    <col min="3587" max="3587" width="11.7265625" style="3" bestFit="1" customWidth="1"/>
    <col min="3588" max="3588" width="12.81640625" style="3" bestFit="1" customWidth="1"/>
    <col min="3589" max="3589" width="13.81640625" style="3" bestFit="1" customWidth="1"/>
    <col min="3590" max="3590" width="17.453125" style="3" customWidth="1"/>
    <col min="3591" max="3591" width="16.26953125" style="3" customWidth="1"/>
    <col min="3592" max="3592" width="28.7265625" style="3" customWidth="1"/>
    <col min="3593" max="3593" width="8.81640625" style="3"/>
    <col min="3594" max="3594" width="10.7265625" style="3" customWidth="1"/>
    <col min="3595" max="3595" width="0" style="3" hidden="1" customWidth="1"/>
    <col min="3596" max="3840" width="8.81640625" style="3"/>
    <col min="3841" max="3841" width="36.453125" style="3" customWidth="1"/>
    <col min="3842" max="3842" width="28.81640625" style="3" customWidth="1"/>
    <col min="3843" max="3843" width="11.7265625" style="3" bestFit="1" customWidth="1"/>
    <col min="3844" max="3844" width="12.81640625" style="3" bestFit="1" customWidth="1"/>
    <col min="3845" max="3845" width="13.81640625" style="3" bestFit="1" customWidth="1"/>
    <col min="3846" max="3846" width="17.453125" style="3" customWidth="1"/>
    <col min="3847" max="3847" width="16.26953125" style="3" customWidth="1"/>
    <col min="3848" max="3848" width="28.7265625" style="3" customWidth="1"/>
    <col min="3849" max="3849" width="8.81640625" style="3"/>
    <col min="3850" max="3850" width="10.7265625" style="3" customWidth="1"/>
    <col min="3851" max="3851" width="0" style="3" hidden="1" customWidth="1"/>
    <col min="3852" max="4096" width="8.81640625" style="3"/>
    <col min="4097" max="4097" width="36.453125" style="3" customWidth="1"/>
    <col min="4098" max="4098" width="28.81640625" style="3" customWidth="1"/>
    <col min="4099" max="4099" width="11.7265625" style="3" bestFit="1" customWidth="1"/>
    <col min="4100" max="4100" width="12.81640625" style="3" bestFit="1" customWidth="1"/>
    <col min="4101" max="4101" width="13.81640625" style="3" bestFit="1" customWidth="1"/>
    <col min="4102" max="4102" width="17.453125" style="3" customWidth="1"/>
    <col min="4103" max="4103" width="16.26953125" style="3" customWidth="1"/>
    <col min="4104" max="4104" width="28.7265625" style="3" customWidth="1"/>
    <col min="4105" max="4105" width="8.81640625" style="3"/>
    <col min="4106" max="4106" width="10.7265625" style="3" customWidth="1"/>
    <col min="4107" max="4107" width="0" style="3" hidden="1" customWidth="1"/>
    <col min="4108" max="4352" width="8.81640625" style="3"/>
    <col min="4353" max="4353" width="36.453125" style="3" customWidth="1"/>
    <col min="4354" max="4354" width="28.81640625" style="3" customWidth="1"/>
    <col min="4355" max="4355" width="11.7265625" style="3" bestFit="1" customWidth="1"/>
    <col min="4356" max="4356" width="12.81640625" style="3" bestFit="1" customWidth="1"/>
    <col min="4357" max="4357" width="13.81640625" style="3" bestFit="1" customWidth="1"/>
    <col min="4358" max="4358" width="17.453125" style="3" customWidth="1"/>
    <col min="4359" max="4359" width="16.26953125" style="3" customWidth="1"/>
    <col min="4360" max="4360" width="28.7265625" style="3" customWidth="1"/>
    <col min="4361" max="4361" width="8.81640625" style="3"/>
    <col min="4362" max="4362" width="10.7265625" style="3" customWidth="1"/>
    <col min="4363" max="4363" width="0" style="3" hidden="1" customWidth="1"/>
    <col min="4364" max="4608" width="8.81640625" style="3"/>
    <col min="4609" max="4609" width="36.453125" style="3" customWidth="1"/>
    <col min="4610" max="4610" width="28.81640625" style="3" customWidth="1"/>
    <col min="4611" max="4611" width="11.7265625" style="3" bestFit="1" customWidth="1"/>
    <col min="4612" max="4612" width="12.81640625" style="3" bestFit="1" customWidth="1"/>
    <col min="4613" max="4613" width="13.81640625" style="3" bestFit="1" customWidth="1"/>
    <col min="4614" max="4614" width="17.453125" style="3" customWidth="1"/>
    <col min="4615" max="4615" width="16.26953125" style="3" customWidth="1"/>
    <col min="4616" max="4616" width="28.7265625" style="3" customWidth="1"/>
    <col min="4617" max="4617" width="8.81640625" style="3"/>
    <col min="4618" max="4618" width="10.7265625" style="3" customWidth="1"/>
    <col min="4619" max="4619" width="0" style="3" hidden="1" customWidth="1"/>
    <col min="4620" max="4864" width="8.81640625" style="3"/>
    <col min="4865" max="4865" width="36.453125" style="3" customWidth="1"/>
    <col min="4866" max="4866" width="28.81640625" style="3" customWidth="1"/>
    <col min="4867" max="4867" width="11.7265625" style="3" bestFit="1" customWidth="1"/>
    <col min="4868" max="4868" width="12.81640625" style="3" bestFit="1" customWidth="1"/>
    <col min="4869" max="4869" width="13.81640625" style="3" bestFit="1" customWidth="1"/>
    <col min="4870" max="4870" width="17.453125" style="3" customWidth="1"/>
    <col min="4871" max="4871" width="16.26953125" style="3" customWidth="1"/>
    <col min="4872" max="4872" width="28.7265625" style="3" customWidth="1"/>
    <col min="4873" max="4873" width="8.81640625" style="3"/>
    <col min="4874" max="4874" width="10.7265625" style="3" customWidth="1"/>
    <col min="4875" max="4875" width="0" style="3" hidden="1" customWidth="1"/>
    <col min="4876" max="5120" width="8.81640625" style="3"/>
    <col min="5121" max="5121" width="36.453125" style="3" customWidth="1"/>
    <col min="5122" max="5122" width="28.81640625" style="3" customWidth="1"/>
    <col min="5123" max="5123" width="11.7265625" style="3" bestFit="1" customWidth="1"/>
    <col min="5124" max="5124" width="12.81640625" style="3" bestFit="1" customWidth="1"/>
    <col min="5125" max="5125" width="13.81640625" style="3" bestFit="1" customWidth="1"/>
    <col min="5126" max="5126" width="17.453125" style="3" customWidth="1"/>
    <col min="5127" max="5127" width="16.26953125" style="3" customWidth="1"/>
    <col min="5128" max="5128" width="28.7265625" style="3" customWidth="1"/>
    <col min="5129" max="5129" width="8.81640625" style="3"/>
    <col min="5130" max="5130" width="10.7265625" style="3" customWidth="1"/>
    <col min="5131" max="5131" width="0" style="3" hidden="1" customWidth="1"/>
    <col min="5132" max="5376" width="8.81640625" style="3"/>
    <col min="5377" max="5377" width="36.453125" style="3" customWidth="1"/>
    <col min="5378" max="5378" width="28.81640625" style="3" customWidth="1"/>
    <col min="5379" max="5379" width="11.7265625" style="3" bestFit="1" customWidth="1"/>
    <col min="5380" max="5380" width="12.81640625" style="3" bestFit="1" customWidth="1"/>
    <col min="5381" max="5381" width="13.81640625" style="3" bestFit="1" customWidth="1"/>
    <col min="5382" max="5382" width="17.453125" style="3" customWidth="1"/>
    <col min="5383" max="5383" width="16.26953125" style="3" customWidth="1"/>
    <col min="5384" max="5384" width="28.7265625" style="3" customWidth="1"/>
    <col min="5385" max="5385" width="8.81640625" style="3"/>
    <col min="5386" max="5386" width="10.7265625" style="3" customWidth="1"/>
    <col min="5387" max="5387" width="0" style="3" hidden="1" customWidth="1"/>
    <col min="5388" max="5632" width="8.81640625" style="3"/>
    <col min="5633" max="5633" width="36.453125" style="3" customWidth="1"/>
    <col min="5634" max="5634" width="28.81640625" style="3" customWidth="1"/>
    <col min="5635" max="5635" width="11.7265625" style="3" bestFit="1" customWidth="1"/>
    <col min="5636" max="5636" width="12.81640625" style="3" bestFit="1" customWidth="1"/>
    <col min="5637" max="5637" width="13.81640625" style="3" bestFit="1" customWidth="1"/>
    <col min="5638" max="5638" width="17.453125" style="3" customWidth="1"/>
    <col min="5639" max="5639" width="16.26953125" style="3" customWidth="1"/>
    <col min="5640" max="5640" width="28.7265625" style="3" customWidth="1"/>
    <col min="5641" max="5641" width="8.81640625" style="3"/>
    <col min="5642" max="5642" width="10.7265625" style="3" customWidth="1"/>
    <col min="5643" max="5643" width="0" style="3" hidden="1" customWidth="1"/>
    <col min="5644" max="5888" width="8.81640625" style="3"/>
    <col min="5889" max="5889" width="36.453125" style="3" customWidth="1"/>
    <col min="5890" max="5890" width="28.81640625" style="3" customWidth="1"/>
    <col min="5891" max="5891" width="11.7265625" style="3" bestFit="1" customWidth="1"/>
    <col min="5892" max="5892" width="12.81640625" style="3" bestFit="1" customWidth="1"/>
    <col min="5893" max="5893" width="13.81640625" style="3" bestFit="1" customWidth="1"/>
    <col min="5894" max="5894" width="17.453125" style="3" customWidth="1"/>
    <col min="5895" max="5895" width="16.26953125" style="3" customWidth="1"/>
    <col min="5896" max="5896" width="28.7265625" style="3" customWidth="1"/>
    <col min="5897" max="5897" width="8.81640625" style="3"/>
    <col min="5898" max="5898" width="10.7265625" style="3" customWidth="1"/>
    <col min="5899" max="5899" width="0" style="3" hidden="1" customWidth="1"/>
    <col min="5900" max="6144" width="8.81640625" style="3"/>
    <col min="6145" max="6145" width="36.453125" style="3" customWidth="1"/>
    <col min="6146" max="6146" width="28.81640625" style="3" customWidth="1"/>
    <col min="6147" max="6147" width="11.7265625" style="3" bestFit="1" customWidth="1"/>
    <col min="6148" max="6148" width="12.81640625" style="3" bestFit="1" customWidth="1"/>
    <col min="6149" max="6149" width="13.81640625" style="3" bestFit="1" customWidth="1"/>
    <col min="6150" max="6150" width="17.453125" style="3" customWidth="1"/>
    <col min="6151" max="6151" width="16.26953125" style="3" customWidth="1"/>
    <col min="6152" max="6152" width="28.7265625" style="3" customWidth="1"/>
    <col min="6153" max="6153" width="8.81640625" style="3"/>
    <col min="6154" max="6154" width="10.7265625" style="3" customWidth="1"/>
    <col min="6155" max="6155" width="0" style="3" hidden="1" customWidth="1"/>
    <col min="6156" max="6400" width="8.81640625" style="3"/>
    <col min="6401" max="6401" width="36.453125" style="3" customWidth="1"/>
    <col min="6402" max="6402" width="28.81640625" style="3" customWidth="1"/>
    <col min="6403" max="6403" width="11.7265625" style="3" bestFit="1" customWidth="1"/>
    <col min="6404" max="6404" width="12.81640625" style="3" bestFit="1" customWidth="1"/>
    <col min="6405" max="6405" width="13.81640625" style="3" bestFit="1" customWidth="1"/>
    <col min="6406" max="6406" width="17.453125" style="3" customWidth="1"/>
    <col min="6407" max="6407" width="16.26953125" style="3" customWidth="1"/>
    <col min="6408" max="6408" width="28.7265625" style="3" customWidth="1"/>
    <col min="6409" max="6409" width="8.81640625" style="3"/>
    <col min="6410" max="6410" width="10.7265625" style="3" customWidth="1"/>
    <col min="6411" max="6411" width="0" style="3" hidden="1" customWidth="1"/>
    <col min="6412" max="6656" width="8.81640625" style="3"/>
    <col min="6657" max="6657" width="36.453125" style="3" customWidth="1"/>
    <col min="6658" max="6658" width="28.81640625" style="3" customWidth="1"/>
    <col min="6659" max="6659" width="11.7265625" style="3" bestFit="1" customWidth="1"/>
    <col min="6660" max="6660" width="12.81640625" style="3" bestFit="1" customWidth="1"/>
    <col min="6661" max="6661" width="13.81640625" style="3" bestFit="1" customWidth="1"/>
    <col min="6662" max="6662" width="17.453125" style="3" customWidth="1"/>
    <col min="6663" max="6663" width="16.26953125" style="3" customWidth="1"/>
    <col min="6664" max="6664" width="28.7265625" style="3" customWidth="1"/>
    <col min="6665" max="6665" width="8.81640625" style="3"/>
    <col min="6666" max="6666" width="10.7265625" style="3" customWidth="1"/>
    <col min="6667" max="6667" width="0" style="3" hidden="1" customWidth="1"/>
    <col min="6668" max="6912" width="8.81640625" style="3"/>
    <col min="6913" max="6913" width="36.453125" style="3" customWidth="1"/>
    <col min="6914" max="6914" width="28.81640625" style="3" customWidth="1"/>
    <col min="6915" max="6915" width="11.7265625" style="3" bestFit="1" customWidth="1"/>
    <col min="6916" max="6916" width="12.81640625" style="3" bestFit="1" customWidth="1"/>
    <col min="6917" max="6917" width="13.81640625" style="3" bestFit="1" customWidth="1"/>
    <col min="6918" max="6918" width="17.453125" style="3" customWidth="1"/>
    <col min="6919" max="6919" width="16.26953125" style="3" customWidth="1"/>
    <col min="6920" max="6920" width="28.7265625" style="3" customWidth="1"/>
    <col min="6921" max="6921" width="8.81640625" style="3"/>
    <col min="6922" max="6922" width="10.7265625" style="3" customWidth="1"/>
    <col min="6923" max="6923" width="0" style="3" hidden="1" customWidth="1"/>
    <col min="6924" max="7168" width="8.81640625" style="3"/>
    <col min="7169" max="7169" width="36.453125" style="3" customWidth="1"/>
    <col min="7170" max="7170" width="28.81640625" style="3" customWidth="1"/>
    <col min="7171" max="7171" width="11.7265625" style="3" bestFit="1" customWidth="1"/>
    <col min="7172" max="7172" width="12.81640625" style="3" bestFit="1" customWidth="1"/>
    <col min="7173" max="7173" width="13.81640625" style="3" bestFit="1" customWidth="1"/>
    <col min="7174" max="7174" width="17.453125" style="3" customWidth="1"/>
    <col min="7175" max="7175" width="16.26953125" style="3" customWidth="1"/>
    <col min="7176" max="7176" width="28.7265625" style="3" customWidth="1"/>
    <col min="7177" max="7177" width="8.81640625" style="3"/>
    <col min="7178" max="7178" width="10.7265625" style="3" customWidth="1"/>
    <col min="7179" max="7179" width="0" style="3" hidden="1" customWidth="1"/>
    <col min="7180" max="7424" width="8.81640625" style="3"/>
    <col min="7425" max="7425" width="36.453125" style="3" customWidth="1"/>
    <col min="7426" max="7426" width="28.81640625" style="3" customWidth="1"/>
    <col min="7427" max="7427" width="11.7265625" style="3" bestFit="1" customWidth="1"/>
    <col min="7428" max="7428" width="12.81640625" style="3" bestFit="1" customWidth="1"/>
    <col min="7429" max="7429" width="13.81640625" style="3" bestFit="1" customWidth="1"/>
    <col min="7430" max="7430" width="17.453125" style="3" customWidth="1"/>
    <col min="7431" max="7431" width="16.26953125" style="3" customWidth="1"/>
    <col min="7432" max="7432" width="28.7265625" style="3" customWidth="1"/>
    <col min="7433" max="7433" width="8.81640625" style="3"/>
    <col min="7434" max="7434" width="10.7265625" style="3" customWidth="1"/>
    <col min="7435" max="7435" width="0" style="3" hidden="1" customWidth="1"/>
    <col min="7436" max="7680" width="8.81640625" style="3"/>
    <col min="7681" max="7681" width="36.453125" style="3" customWidth="1"/>
    <col min="7682" max="7682" width="28.81640625" style="3" customWidth="1"/>
    <col min="7683" max="7683" width="11.7265625" style="3" bestFit="1" customWidth="1"/>
    <col min="7684" max="7684" width="12.81640625" style="3" bestFit="1" customWidth="1"/>
    <col min="7685" max="7685" width="13.81640625" style="3" bestFit="1" customWidth="1"/>
    <col min="7686" max="7686" width="17.453125" style="3" customWidth="1"/>
    <col min="7687" max="7687" width="16.26953125" style="3" customWidth="1"/>
    <col min="7688" max="7688" width="28.7265625" style="3" customWidth="1"/>
    <col min="7689" max="7689" width="8.81640625" style="3"/>
    <col min="7690" max="7690" width="10.7265625" style="3" customWidth="1"/>
    <col min="7691" max="7691" width="0" style="3" hidden="1" customWidth="1"/>
    <col min="7692" max="7936" width="8.81640625" style="3"/>
    <col min="7937" max="7937" width="36.453125" style="3" customWidth="1"/>
    <col min="7938" max="7938" width="28.81640625" style="3" customWidth="1"/>
    <col min="7939" max="7939" width="11.7265625" style="3" bestFit="1" customWidth="1"/>
    <col min="7940" max="7940" width="12.81640625" style="3" bestFit="1" customWidth="1"/>
    <col min="7941" max="7941" width="13.81640625" style="3" bestFit="1" customWidth="1"/>
    <col min="7942" max="7942" width="17.453125" style="3" customWidth="1"/>
    <col min="7943" max="7943" width="16.26953125" style="3" customWidth="1"/>
    <col min="7944" max="7944" width="28.7265625" style="3" customWidth="1"/>
    <col min="7945" max="7945" width="8.81640625" style="3"/>
    <col min="7946" max="7946" width="10.7265625" style="3" customWidth="1"/>
    <col min="7947" max="7947" width="0" style="3" hidden="1" customWidth="1"/>
    <col min="7948" max="8192" width="8.81640625" style="3"/>
    <col min="8193" max="8193" width="36.453125" style="3" customWidth="1"/>
    <col min="8194" max="8194" width="28.81640625" style="3" customWidth="1"/>
    <col min="8195" max="8195" width="11.7265625" style="3" bestFit="1" customWidth="1"/>
    <col min="8196" max="8196" width="12.81640625" style="3" bestFit="1" customWidth="1"/>
    <col min="8197" max="8197" width="13.81640625" style="3" bestFit="1" customWidth="1"/>
    <col min="8198" max="8198" width="17.453125" style="3" customWidth="1"/>
    <col min="8199" max="8199" width="16.26953125" style="3" customWidth="1"/>
    <col min="8200" max="8200" width="28.7265625" style="3" customWidth="1"/>
    <col min="8201" max="8201" width="8.81640625" style="3"/>
    <col min="8202" max="8202" width="10.7265625" style="3" customWidth="1"/>
    <col min="8203" max="8203" width="0" style="3" hidden="1" customWidth="1"/>
    <col min="8204" max="8448" width="8.81640625" style="3"/>
    <col min="8449" max="8449" width="36.453125" style="3" customWidth="1"/>
    <col min="8450" max="8450" width="28.81640625" style="3" customWidth="1"/>
    <col min="8451" max="8451" width="11.7265625" style="3" bestFit="1" customWidth="1"/>
    <col min="8452" max="8452" width="12.81640625" style="3" bestFit="1" customWidth="1"/>
    <col min="8453" max="8453" width="13.81640625" style="3" bestFit="1" customWidth="1"/>
    <col min="8454" max="8454" width="17.453125" style="3" customWidth="1"/>
    <col min="8455" max="8455" width="16.26953125" style="3" customWidth="1"/>
    <col min="8456" max="8456" width="28.7265625" style="3" customWidth="1"/>
    <col min="8457" max="8457" width="8.81640625" style="3"/>
    <col min="8458" max="8458" width="10.7265625" style="3" customWidth="1"/>
    <col min="8459" max="8459" width="0" style="3" hidden="1" customWidth="1"/>
    <col min="8460" max="8704" width="8.81640625" style="3"/>
    <col min="8705" max="8705" width="36.453125" style="3" customWidth="1"/>
    <col min="8706" max="8706" width="28.81640625" style="3" customWidth="1"/>
    <col min="8707" max="8707" width="11.7265625" style="3" bestFit="1" customWidth="1"/>
    <col min="8708" max="8708" width="12.81640625" style="3" bestFit="1" customWidth="1"/>
    <col min="8709" max="8709" width="13.81640625" style="3" bestFit="1" customWidth="1"/>
    <col min="8710" max="8710" width="17.453125" style="3" customWidth="1"/>
    <col min="8711" max="8711" width="16.26953125" style="3" customWidth="1"/>
    <col min="8712" max="8712" width="28.7265625" style="3" customWidth="1"/>
    <col min="8713" max="8713" width="8.81640625" style="3"/>
    <col min="8714" max="8714" width="10.7265625" style="3" customWidth="1"/>
    <col min="8715" max="8715" width="0" style="3" hidden="1" customWidth="1"/>
    <col min="8716" max="8960" width="8.81640625" style="3"/>
    <col min="8961" max="8961" width="36.453125" style="3" customWidth="1"/>
    <col min="8962" max="8962" width="28.81640625" style="3" customWidth="1"/>
    <col min="8963" max="8963" width="11.7265625" style="3" bestFit="1" customWidth="1"/>
    <col min="8964" max="8964" width="12.81640625" style="3" bestFit="1" customWidth="1"/>
    <col min="8965" max="8965" width="13.81640625" style="3" bestFit="1" customWidth="1"/>
    <col min="8966" max="8966" width="17.453125" style="3" customWidth="1"/>
    <col min="8967" max="8967" width="16.26953125" style="3" customWidth="1"/>
    <col min="8968" max="8968" width="28.7265625" style="3" customWidth="1"/>
    <col min="8969" max="8969" width="8.81640625" style="3"/>
    <col min="8970" max="8970" width="10.7265625" style="3" customWidth="1"/>
    <col min="8971" max="8971" width="0" style="3" hidden="1" customWidth="1"/>
    <col min="8972" max="9216" width="8.81640625" style="3"/>
    <col min="9217" max="9217" width="36.453125" style="3" customWidth="1"/>
    <col min="9218" max="9218" width="28.81640625" style="3" customWidth="1"/>
    <col min="9219" max="9219" width="11.7265625" style="3" bestFit="1" customWidth="1"/>
    <col min="9220" max="9220" width="12.81640625" style="3" bestFit="1" customWidth="1"/>
    <col min="9221" max="9221" width="13.81640625" style="3" bestFit="1" customWidth="1"/>
    <col min="9222" max="9222" width="17.453125" style="3" customWidth="1"/>
    <col min="9223" max="9223" width="16.26953125" style="3" customWidth="1"/>
    <col min="9224" max="9224" width="28.7265625" style="3" customWidth="1"/>
    <col min="9225" max="9225" width="8.81640625" style="3"/>
    <col min="9226" max="9226" width="10.7265625" style="3" customWidth="1"/>
    <col min="9227" max="9227" width="0" style="3" hidden="1" customWidth="1"/>
    <col min="9228" max="9472" width="8.81640625" style="3"/>
    <col min="9473" max="9473" width="36.453125" style="3" customWidth="1"/>
    <col min="9474" max="9474" width="28.81640625" style="3" customWidth="1"/>
    <col min="9475" max="9475" width="11.7265625" style="3" bestFit="1" customWidth="1"/>
    <col min="9476" max="9476" width="12.81640625" style="3" bestFit="1" customWidth="1"/>
    <col min="9477" max="9477" width="13.81640625" style="3" bestFit="1" customWidth="1"/>
    <col min="9478" max="9478" width="17.453125" style="3" customWidth="1"/>
    <col min="9479" max="9479" width="16.26953125" style="3" customWidth="1"/>
    <col min="9480" max="9480" width="28.7265625" style="3" customWidth="1"/>
    <col min="9481" max="9481" width="8.81640625" style="3"/>
    <col min="9482" max="9482" width="10.7265625" style="3" customWidth="1"/>
    <col min="9483" max="9483" width="0" style="3" hidden="1" customWidth="1"/>
    <col min="9484" max="9728" width="8.81640625" style="3"/>
    <col min="9729" max="9729" width="36.453125" style="3" customWidth="1"/>
    <col min="9730" max="9730" width="28.81640625" style="3" customWidth="1"/>
    <col min="9731" max="9731" width="11.7265625" style="3" bestFit="1" customWidth="1"/>
    <col min="9732" max="9732" width="12.81640625" style="3" bestFit="1" customWidth="1"/>
    <col min="9733" max="9733" width="13.81640625" style="3" bestFit="1" customWidth="1"/>
    <col min="9734" max="9734" width="17.453125" style="3" customWidth="1"/>
    <col min="9735" max="9735" width="16.26953125" style="3" customWidth="1"/>
    <col min="9736" max="9736" width="28.7265625" style="3" customWidth="1"/>
    <col min="9737" max="9737" width="8.81640625" style="3"/>
    <col min="9738" max="9738" width="10.7265625" style="3" customWidth="1"/>
    <col min="9739" max="9739" width="0" style="3" hidden="1" customWidth="1"/>
    <col min="9740" max="9984" width="8.81640625" style="3"/>
    <col min="9985" max="9985" width="36.453125" style="3" customWidth="1"/>
    <col min="9986" max="9986" width="28.81640625" style="3" customWidth="1"/>
    <col min="9987" max="9987" width="11.7265625" style="3" bestFit="1" customWidth="1"/>
    <col min="9988" max="9988" width="12.81640625" style="3" bestFit="1" customWidth="1"/>
    <col min="9989" max="9989" width="13.81640625" style="3" bestFit="1" customWidth="1"/>
    <col min="9990" max="9990" width="17.453125" style="3" customWidth="1"/>
    <col min="9991" max="9991" width="16.26953125" style="3" customWidth="1"/>
    <col min="9992" max="9992" width="28.7265625" style="3" customWidth="1"/>
    <col min="9993" max="9993" width="8.81640625" style="3"/>
    <col min="9994" max="9994" width="10.7265625" style="3" customWidth="1"/>
    <col min="9995" max="9995" width="0" style="3" hidden="1" customWidth="1"/>
    <col min="9996" max="10240" width="8.81640625" style="3"/>
    <col min="10241" max="10241" width="36.453125" style="3" customWidth="1"/>
    <col min="10242" max="10242" width="28.81640625" style="3" customWidth="1"/>
    <col min="10243" max="10243" width="11.7265625" style="3" bestFit="1" customWidth="1"/>
    <col min="10244" max="10244" width="12.81640625" style="3" bestFit="1" customWidth="1"/>
    <col min="10245" max="10245" width="13.81640625" style="3" bestFit="1" customWidth="1"/>
    <col min="10246" max="10246" width="17.453125" style="3" customWidth="1"/>
    <col min="10247" max="10247" width="16.26953125" style="3" customWidth="1"/>
    <col min="10248" max="10248" width="28.7265625" style="3" customWidth="1"/>
    <col min="10249" max="10249" width="8.81640625" style="3"/>
    <col min="10250" max="10250" width="10.7265625" style="3" customWidth="1"/>
    <col min="10251" max="10251" width="0" style="3" hidden="1" customWidth="1"/>
    <col min="10252" max="10496" width="8.81640625" style="3"/>
    <col min="10497" max="10497" width="36.453125" style="3" customWidth="1"/>
    <col min="10498" max="10498" width="28.81640625" style="3" customWidth="1"/>
    <col min="10499" max="10499" width="11.7265625" style="3" bestFit="1" customWidth="1"/>
    <col min="10500" max="10500" width="12.81640625" style="3" bestFit="1" customWidth="1"/>
    <col min="10501" max="10501" width="13.81640625" style="3" bestFit="1" customWidth="1"/>
    <col min="10502" max="10502" width="17.453125" style="3" customWidth="1"/>
    <col min="10503" max="10503" width="16.26953125" style="3" customWidth="1"/>
    <col min="10504" max="10504" width="28.7265625" style="3" customWidth="1"/>
    <col min="10505" max="10505" width="8.81640625" style="3"/>
    <col min="10506" max="10506" width="10.7265625" style="3" customWidth="1"/>
    <col min="10507" max="10507" width="0" style="3" hidden="1" customWidth="1"/>
    <col min="10508" max="10752" width="8.81640625" style="3"/>
    <col min="10753" max="10753" width="36.453125" style="3" customWidth="1"/>
    <col min="10754" max="10754" width="28.81640625" style="3" customWidth="1"/>
    <col min="10755" max="10755" width="11.7265625" style="3" bestFit="1" customWidth="1"/>
    <col min="10756" max="10756" width="12.81640625" style="3" bestFit="1" customWidth="1"/>
    <col min="10757" max="10757" width="13.81640625" style="3" bestFit="1" customWidth="1"/>
    <col min="10758" max="10758" width="17.453125" style="3" customWidth="1"/>
    <col min="10759" max="10759" width="16.26953125" style="3" customWidth="1"/>
    <col min="10760" max="10760" width="28.7265625" style="3" customWidth="1"/>
    <col min="10761" max="10761" width="8.81640625" style="3"/>
    <col min="10762" max="10762" width="10.7265625" style="3" customWidth="1"/>
    <col min="10763" max="10763" width="0" style="3" hidden="1" customWidth="1"/>
    <col min="10764" max="11008" width="8.81640625" style="3"/>
    <col min="11009" max="11009" width="36.453125" style="3" customWidth="1"/>
    <col min="11010" max="11010" width="28.81640625" style="3" customWidth="1"/>
    <col min="11011" max="11011" width="11.7265625" style="3" bestFit="1" customWidth="1"/>
    <col min="11012" max="11012" width="12.81640625" style="3" bestFit="1" customWidth="1"/>
    <col min="11013" max="11013" width="13.81640625" style="3" bestFit="1" customWidth="1"/>
    <col min="11014" max="11014" width="17.453125" style="3" customWidth="1"/>
    <col min="11015" max="11015" width="16.26953125" style="3" customWidth="1"/>
    <col min="11016" max="11016" width="28.7265625" style="3" customWidth="1"/>
    <col min="11017" max="11017" width="8.81640625" style="3"/>
    <col min="11018" max="11018" width="10.7265625" style="3" customWidth="1"/>
    <col min="11019" max="11019" width="0" style="3" hidden="1" customWidth="1"/>
    <col min="11020" max="11264" width="8.81640625" style="3"/>
    <col min="11265" max="11265" width="36.453125" style="3" customWidth="1"/>
    <col min="11266" max="11266" width="28.81640625" style="3" customWidth="1"/>
    <col min="11267" max="11267" width="11.7265625" style="3" bestFit="1" customWidth="1"/>
    <col min="11268" max="11268" width="12.81640625" style="3" bestFit="1" customWidth="1"/>
    <col min="11269" max="11269" width="13.81640625" style="3" bestFit="1" customWidth="1"/>
    <col min="11270" max="11270" width="17.453125" style="3" customWidth="1"/>
    <col min="11271" max="11271" width="16.26953125" style="3" customWidth="1"/>
    <col min="11272" max="11272" width="28.7265625" style="3" customWidth="1"/>
    <col min="11273" max="11273" width="8.81640625" style="3"/>
    <col min="11274" max="11274" width="10.7265625" style="3" customWidth="1"/>
    <col min="11275" max="11275" width="0" style="3" hidden="1" customWidth="1"/>
    <col min="11276" max="11520" width="8.81640625" style="3"/>
    <col min="11521" max="11521" width="36.453125" style="3" customWidth="1"/>
    <col min="11522" max="11522" width="28.81640625" style="3" customWidth="1"/>
    <col min="11523" max="11523" width="11.7265625" style="3" bestFit="1" customWidth="1"/>
    <col min="11524" max="11524" width="12.81640625" style="3" bestFit="1" customWidth="1"/>
    <col min="11525" max="11525" width="13.81640625" style="3" bestFit="1" customWidth="1"/>
    <col min="11526" max="11526" width="17.453125" style="3" customWidth="1"/>
    <col min="11527" max="11527" width="16.26953125" style="3" customWidth="1"/>
    <col min="11528" max="11528" width="28.7265625" style="3" customWidth="1"/>
    <col min="11529" max="11529" width="8.81640625" style="3"/>
    <col min="11530" max="11530" width="10.7265625" style="3" customWidth="1"/>
    <col min="11531" max="11531" width="0" style="3" hidden="1" customWidth="1"/>
    <col min="11532" max="11776" width="8.81640625" style="3"/>
    <col min="11777" max="11777" width="36.453125" style="3" customWidth="1"/>
    <col min="11778" max="11778" width="28.81640625" style="3" customWidth="1"/>
    <col min="11779" max="11779" width="11.7265625" style="3" bestFit="1" customWidth="1"/>
    <col min="11780" max="11780" width="12.81640625" style="3" bestFit="1" customWidth="1"/>
    <col min="11781" max="11781" width="13.81640625" style="3" bestFit="1" customWidth="1"/>
    <col min="11782" max="11782" width="17.453125" style="3" customWidth="1"/>
    <col min="11783" max="11783" width="16.26953125" style="3" customWidth="1"/>
    <col min="11784" max="11784" width="28.7265625" style="3" customWidth="1"/>
    <col min="11785" max="11785" width="8.81640625" style="3"/>
    <col min="11786" max="11786" width="10.7265625" style="3" customWidth="1"/>
    <col min="11787" max="11787" width="0" style="3" hidden="1" customWidth="1"/>
    <col min="11788" max="12032" width="8.81640625" style="3"/>
    <col min="12033" max="12033" width="36.453125" style="3" customWidth="1"/>
    <col min="12034" max="12034" width="28.81640625" style="3" customWidth="1"/>
    <col min="12035" max="12035" width="11.7265625" style="3" bestFit="1" customWidth="1"/>
    <col min="12036" max="12036" width="12.81640625" style="3" bestFit="1" customWidth="1"/>
    <col min="12037" max="12037" width="13.81640625" style="3" bestFit="1" customWidth="1"/>
    <col min="12038" max="12038" width="17.453125" style="3" customWidth="1"/>
    <col min="12039" max="12039" width="16.26953125" style="3" customWidth="1"/>
    <col min="12040" max="12040" width="28.7265625" style="3" customWidth="1"/>
    <col min="12041" max="12041" width="8.81640625" style="3"/>
    <col min="12042" max="12042" width="10.7265625" style="3" customWidth="1"/>
    <col min="12043" max="12043" width="0" style="3" hidden="1" customWidth="1"/>
    <col min="12044" max="12288" width="8.81640625" style="3"/>
    <col min="12289" max="12289" width="36.453125" style="3" customWidth="1"/>
    <col min="12290" max="12290" width="28.81640625" style="3" customWidth="1"/>
    <col min="12291" max="12291" width="11.7265625" style="3" bestFit="1" customWidth="1"/>
    <col min="12292" max="12292" width="12.81640625" style="3" bestFit="1" customWidth="1"/>
    <col min="12293" max="12293" width="13.81640625" style="3" bestFit="1" customWidth="1"/>
    <col min="12294" max="12294" width="17.453125" style="3" customWidth="1"/>
    <col min="12295" max="12295" width="16.26953125" style="3" customWidth="1"/>
    <col min="12296" max="12296" width="28.7265625" style="3" customWidth="1"/>
    <col min="12297" max="12297" width="8.81640625" style="3"/>
    <col min="12298" max="12298" width="10.7265625" style="3" customWidth="1"/>
    <col min="12299" max="12299" width="0" style="3" hidden="1" customWidth="1"/>
    <col min="12300" max="12544" width="8.81640625" style="3"/>
    <col min="12545" max="12545" width="36.453125" style="3" customWidth="1"/>
    <col min="12546" max="12546" width="28.81640625" style="3" customWidth="1"/>
    <col min="12547" max="12547" width="11.7265625" style="3" bestFit="1" customWidth="1"/>
    <col min="12548" max="12548" width="12.81640625" style="3" bestFit="1" customWidth="1"/>
    <col min="12549" max="12549" width="13.81640625" style="3" bestFit="1" customWidth="1"/>
    <col min="12550" max="12550" width="17.453125" style="3" customWidth="1"/>
    <col min="12551" max="12551" width="16.26953125" style="3" customWidth="1"/>
    <col min="12552" max="12552" width="28.7265625" style="3" customWidth="1"/>
    <col min="12553" max="12553" width="8.81640625" style="3"/>
    <col min="12554" max="12554" width="10.7265625" style="3" customWidth="1"/>
    <col min="12555" max="12555" width="0" style="3" hidden="1" customWidth="1"/>
    <col min="12556" max="12800" width="8.81640625" style="3"/>
    <col min="12801" max="12801" width="36.453125" style="3" customWidth="1"/>
    <col min="12802" max="12802" width="28.81640625" style="3" customWidth="1"/>
    <col min="12803" max="12803" width="11.7265625" style="3" bestFit="1" customWidth="1"/>
    <col min="12804" max="12804" width="12.81640625" style="3" bestFit="1" customWidth="1"/>
    <col min="12805" max="12805" width="13.81640625" style="3" bestFit="1" customWidth="1"/>
    <col min="12806" max="12806" width="17.453125" style="3" customWidth="1"/>
    <col min="12807" max="12807" width="16.26953125" style="3" customWidth="1"/>
    <col min="12808" max="12808" width="28.7265625" style="3" customWidth="1"/>
    <col min="12809" max="12809" width="8.81640625" style="3"/>
    <col min="12810" max="12810" width="10.7265625" style="3" customWidth="1"/>
    <col min="12811" max="12811" width="0" style="3" hidden="1" customWidth="1"/>
    <col min="12812" max="13056" width="8.81640625" style="3"/>
    <col min="13057" max="13057" width="36.453125" style="3" customWidth="1"/>
    <col min="13058" max="13058" width="28.81640625" style="3" customWidth="1"/>
    <col min="13059" max="13059" width="11.7265625" style="3" bestFit="1" customWidth="1"/>
    <col min="13060" max="13060" width="12.81640625" style="3" bestFit="1" customWidth="1"/>
    <col min="13061" max="13061" width="13.81640625" style="3" bestFit="1" customWidth="1"/>
    <col min="13062" max="13062" width="17.453125" style="3" customWidth="1"/>
    <col min="13063" max="13063" width="16.26953125" style="3" customWidth="1"/>
    <col min="13064" max="13064" width="28.7265625" style="3" customWidth="1"/>
    <col min="13065" max="13065" width="8.81640625" style="3"/>
    <col min="13066" max="13066" width="10.7265625" style="3" customWidth="1"/>
    <col min="13067" max="13067" width="0" style="3" hidden="1" customWidth="1"/>
    <col min="13068" max="13312" width="8.81640625" style="3"/>
    <col min="13313" max="13313" width="36.453125" style="3" customWidth="1"/>
    <col min="13314" max="13314" width="28.81640625" style="3" customWidth="1"/>
    <col min="13315" max="13315" width="11.7265625" style="3" bestFit="1" customWidth="1"/>
    <col min="13316" max="13316" width="12.81640625" style="3" bestFit="1" customWidth="1"/>
    <col min="13317" max="13317" width="13.81640625" style="3" bestFit="1" customWidth="1"/>
    <col min="13318" max="13318" width="17.453125" style="3" customWidth="1"/>
    <col min="13319" max="13319" width="16.26953125" style="3" customWidth="1"/>
    <col min="13320" max="13320" width="28.7265625" style="3" customWidth="1"/>
    <col min="13321" max="13321" width="8.81640625" style="3"/>
    <col min="13322" max="13322" width="10.7265625" style="3" customWidth="1"/>
    <col min="13323" max="13323" width="0" style="3" hidden="1" customWidth="1"/>
    <col min="13324" max="13568" width="8.81640625" style="3"/>
    <col min="13569" max="13569" width="36.453125" style="3" customWidth="1"/>
    <col min="13570" max="13570" width="28.81640625" style="3" customWidth="1"/>
    <col min="13571" max="13571" width="11.7265625" style="3" bestFit="1" customWidth="1"/>
    <col min="13572" max="13572" width="12.81640625" style="3" bestFit="1" customWidth="1"/>
    <col min="13573" max="13573" width="13.81640625" style="3" bestFit="1" customWidth="1"/>
    <col min="13574" max="13574" width="17.453125" style="3" customWidth="1"/>
    <col min="13575" max="13575" width="16.26953125" style="3" customWidth="1"/>
    <col min="13576" max="13576" width="28.7265625" style="3" customWidth="1"/>
    <col min="13577" max="13577" width="8.81640625" style="3"/>
    <col min="13578" max="13578" width="10.7265625" style="3" customWidth="1"/>
    <col min="13579" max="13579" width="0" style="3" hidden="1" customWidth="1"/>
    <col min="13580" max="13824" width="8.81640625" style="3"/>
    <col min="13825" max="13825" width="36.453125" style="3" customWidth="1"/>
    <col min="13826" max="13826" width="28.81640625" style="3" customWidth="1"/>
    <col min="13827" max="13827" width="11.7265625" style="3" bestFit="1" customWidth="1"/>
    <col min="13828" max="13828" width="12.81640625" style="3" bestFit="1" customWidth="1"/>
    <col min="13829" max="13829" width="13.81640625" style="3" bestFit="1" customWidth="1"/>
    <col min="13830" max="13830" width="17.453125" style="3" customWidth="1"/>
    <col min="13831" max="13831" width="16.26953125" style="3" customWidth="1"/>
    <col min="13832" max="13832" width="28.7265625" style="3" customWidth="1"/>
    <col min="13833" max="13833" width="8.81640625" style="3"/>
    <col min="13834" max="13834" width="10.7265625" style="3" customWidth="1"/>
    <col min="13835" max="13835" width="0" style="3" hidden="1" customWidth="1"/>
    <col min="13836" max="14080" width="8.81640625" style="3"/>
    <col min="14081" max="14081" width="36.453125" style="3" customWidth="1"/>
    <col min="14082" max="14082" width="28.81640625" style="3" customWidth="1"/>
    <col min="14083" max="14083" width="11.7265625" style="3" bestFit="1" customWidth="1"/>
    <col min="14084" max="14084" width="12.81640625" style="3" bestFit="1" customWidth="1"/>
    <col min="14085" max="14085" width="13.81640625" style="3" bestFit="1" customWidth="1"/>
    <col min="14086" max="14086" width="17.453125" style="3" customWidth="1"/>
    <col min="14087" max="14087" width="16.26953125" style="3" customWidth="1"/>
    <col min="14088" max="14088" width="28.7265625" style="3" customWidth="1"/>
    <col min="14089" max="14089" width="8.81640625" style="3"/>
    <col min="14090" max="14090" width="10.7265625" style="3" customWidth="1"/>
    <col min="14091" max="14091" width="0" style="3" hidden="1" customWidth="1"/>
    <col min="14092" max="14336" width="8.81640625" style="3"/>
    <col min="14337" max="14337" width="36.453125" style="3" customWidth="1"/>
    <col min="14338" max="14338" width="28.81640625" style="3" customWidth="1"/>
    <col min="14339" max="14339" width="11.7265625" style="3" bestFit="1" customWidth="1"/>
    <col min="14340" max="14340" width="12.81640625" style="3" bestFit="1" customWidth="1"/>
    <col min="14341" max="14341" width="13.81640625" style="3" bestFit="1" customWidth="1"/>
    <col min="14342" max="14342" width="17.453125" style="3" customWidth="1"/>
    <col min="14343" max="14343" width="16.26953125" style="3" customWidth="1"/>
    <col min="14344" max="14344" width="28.7265625" style="3" customWidth="1"/>
    <col min="14345" max="14345" width="8.81640625" style="3"/>
    <col min="14346" max="14346" width="10.7265625" style="3" customWidth="1"/>
    <col min="14347" max="14347" width="0" style="3" hidden="1" customWidth="1"/>
    <col min="14348" max="14592" width="8.81640625" style="3"/>
    <col min="14593" max="14593" width="36.453125" style="3" customWidth="1"/>
    <col min="14594" max="14594" width="28.81640625" style="3" customWidth="1"/>
    <col min="14595" max="14595" width="11.7265625" style="3" bestFit="1" customWidth="1"/>
    <col min="14596" max="14596" width="12.81640625" style="3" bestFit="1" customWidth="1"/>
    <col min="14597" max="14597" width="13.81640625" style="3" bestFit="1" customWidth="1"/>
    <col min="14598" max="14598" width="17.453125" style="3" customWidth="1"/>
    <col min="14599" max="14599" width="16.26953125" style="3" customWidth="1"/>
    <col min="14600" max="14600" width="28.7265625" style="3" customWidth="1"/>
    <col min="14601" max="14601" width="8.81640625" style="3"/>
    <col min="14602" max="14602" width="10.7265625" style="3" customWidth="1"/>
    <col min="14603" max="14603" width="0" style="3" hidden="1" customWidth="1"/>
    <col min="14604" max="14848" width="8.81640625" style="3"/>
    <col min="14849" max="14849" width="36.453125" style="3" customWidth="1"/>
    <col min="14850" max="14850" width="28.81640625" style="3" customWidth="1"/>
    <col min="14851" max="14851" width="11.7265625" style="3" bestFit="1" customWidth="1"/>
    <col min="14852" max="14852" width="12.81640625" style="3" bestFit="1" customWidth="1"/>
    <col min="14853" max="14853" width="13.81640625" style="3" bestFit="1" customWidth="1"/>
    <col min="14854" max="14854" width="17.453125" style="3" customWidth="1"/>
    <col min="14855" max="14855" width="16.26953125" style="3" customWidth="1"/>
    <col min="14856" max="14856" width="28.7265625" style="3" customWidth="1"/>
    <col min="14857" max="14857" width="8.81640625" style="3"/>
    <col min="14858" max="14858" width="10.7265625" style="3" customWidth="1"/>
    <col min="14859" max="14859" width="0" style="3" hidden="1" customWidth="1"/>
    <col min="14860" max="15104" width="8.81640625" style="3"/>
    <col min="15105" max="15105" width="36.453125" style="3" customWidth="1"/>
    <col min="15106" max="15106" width="28.81640625" style="3" customWidth="1"/>
    <col min="15107" max="15107" width="11.7265625" style="3" bestFit="1" customWidth="1"/>
    <col min="15108" max="15108" width="12.81640625" style="3" bestFit="1" customWidth="1"/>
    <col min="15109" max="15109" width="13.81640625" style="3" bestFit="1" customWidth="1"/>
    <col min="15110" max="15110" width="17.453125" style="3" customWidth="1"/>
    <col min="15111" max="15111" width="16.26953125" style="3" customWidth="1"/>
    <col min="15112" max="15112" width="28.7265625" style="3" customWidth="1"/>
    <col min="15113" max="15113" width="8.81640625" style="3"/>
    <col min="15114" max="15114" width="10.7265625" style="3" customWidth="1"/>
    <col min="15115" max="15115" width="0" style="3" hidden="1" customWidth="1"/>
    <col min="15116" max="15360" width="8.81640625" style="3"/>
    <col min="15361" max="15361" width="36.453125" style="3" customWidth="1"/>
    <col min="15362" max="15362" width="28.81640625" style="3" customWidth="1"/>
    <col min="15363" max="15363" width="11.7265625" style="3" bestFit="1" customWidth="1"/>
    <col min="15364" max="15364" width="12.81640625" style="3" bestFit="1" customWidth="1"/>
    <col min="15365" max="15365" width="13.81640625" style="3" bestFit="1" customWidth="1"/>
    <col min="15366" max="15366" width="17.453125" style="3" customWidth="1"/>
    <col min="15367" max="15367" width="16.26953125" style="3" customWidth="1"/>
    <col min="15368" max="15368" width="28.7265625" style="3" customWidth="1"/>
    <col min="15369" max="15369" width="8.81640625" style="3"/>
    <col min="15370" max="15370" width="10.7265625" style="3" customWidth="1"/>
    <col min="15371" max="15371" width="0" style="3" hidden="1" customWidth="1"/>
    <col min="15372" max="15616" width="8.81640625" style="3"/>
    <col min="15617" max="15617" width="36.453125" style="3" customWidth="1"/>
    <col min="15618" max="15618" width="28.81640625" style="3" customWidth="1"/>
    <col min="15619" max="15619" width="11.7265625" style="3" bestFit="1" customWidth="1"/>
    <col min="15620" max="15620" width="12.81640625" style="3" bestFit="1" customWidth="1"/>
    <col min="15621" max="15621" width="13.81640625" style="3" bestFit="1" customWidth="1"/>
    <col min="15622" max="15622" width="17.453125" style="3" customWidth="1"/>
    <col min="15623" max="15623" width="16.26953125" style="3" customWidth="1"/>
    <col min="15624" max="15624" width="28.7265625" style="3" customWidth="1"/>
    <col min="15625" max="15625" width="8.81640625" style="3"/>
    <col min="15626" max="15626" width="10.7265625" style="3" customWidth="1"/>
    <col min="15627" max="15627" width="0" style="3" hidden="1" customWidth="1"/>
    <col min="15628" max="15872" width="8.81640625" style="3"/>
    <col min="15873" max="15873" width="36.453125" style="3" customWidth="1"/>
    <col min="15874" max="15874" width="28.81640625" style="3" customWidth="1"/>
    <col min="15875" max="15875" width="11.7265625" style="3" bestFit="1" customWidth="1"/>
    <col min="15876" max="15876" width="12.81640625" style="3" bestFit="1" customWidth="1"/>
    <col min="15877" max="15877" width="13.81640625" style="3" bestFit="1" customWidth="1"/>
    <col min="15878" max="15878" width="17.453125" style="3" customWidth="1"/>
    <col min="15879" max="15879" width="16.26953125" style="3" customWidth="1"/>
    <col min="15880" max="15880" width="28.7265625" style="3" customWidth="1"/>
    <col min="15881" max="15881" width="8.81640625" style="3"/>
    <col min="15882" max="15882" width="10.7265625" style="3" customWidth="1"/>
    <col min="15883" max="15883" width="0" style="3" hidden="1" customWidth="1"/>
    <col min="15884" max="16128" width="8.81640625" style="3"/>
    <col min="16129" max="16129" width="36.453125" style="3" customWidth="1"/>
    <col min="16130" max="16130" width="28.81640625" style="3" customWidth="1"/>
    <col min="16131" max="16131" width="11.7265625" style="3" bestFit="1" customWidth="1"/>
    <col min="16132" max="16132" width="12.81640625" style="3" bestFit="1" customWidth="1"/>
    <col min="16133" max="16133" width="13.81640625" style="3" bestFit="1" customWidth="1"/>
    <col min="16134" max="16134" width="17.453125" style="3" customWidth="1"/>
    <col min="16135" max="16135" width="16.26953125" style="3" customWidth="1"/>
    <col min="16136" max="16136" width="28.7265625" style="3" customWidth="1"/>
    <col min="16137" max="16137" width="8.81640625" style="3"/>
    <col min="16138" max="16138" width="10.7265625" style="3" customWidth="1"/>
    <col min="16139" max="16139" width="0" style="3" hidden="1" customWidth="1"/>
    <col min="16140" max="16384" width="8.81640625" style="3"/>
  </cols>
  <sheetData>
    <row r="1" spans="1:9" x14ac:dyDescent="0.35">
      <c r="A1" s="208" t="s">
        <v>0</v>
      </c>
      <c r="B1" s="208"/>
      <c r="C1" s="208"/>
      <c r="D1" s="208"/>
      <c r="E1" s="208"/>
      <c r="F1" s="208"/>
      <c r="G1" s="208"/>
      <c r="H1" s="208"/>
    </row>
    <row r="2" spans="1:9" x14ac:dyDescent="0.35">
      <c r="A2" s="3" t="s">
        <v>1</v>
      </c>
      <c r="B2" s="3" t="s">
        <v>2</v>
      </c>
      <c r="C2" s="3" t="s">
        <v>1</v>
      </c>
      <c r="E2" s="3" t="s">
        <v>3</v>
      </c>
      <c r="F2" s="3" t="s">
        <v>3</v>
      </c>
      <c r="G2" s="3" t="s">
        <v>3</v>
      </c>
    </row>
    <row r="3" spans="1:9" x14ac:dyDescent="0.35">
      <c r="A3" s="210" t="s">
        <v>4</v>
      </c>
      <c r="B3" s="211"/>
      <c r="D3" s="74"/>
      <c r="E3" s="33"/>
      <c r="F3" s="33"/>
      <c r="G3" s="53"/>
      <c r="H3" s="2" t="s">
        <v>116</v>
      </c>
    </row>
    <row r="4" spans="1:9" ht="15" customHeight="1" x14ac:dyDescent="0.35">
      <c r="A4" s="209" t="s">
        <v>5</v>
      </c>
      <c r="B4" s="209"/>
      <c r="C4" s="209"/>
      <c r="D4" s="74"/>
      <c r="E4" s="33"/>
      <c r="F4" s="33"/>
      <c r="G4" s="53"/>
      <c r="H4" s="53"/>
    </row>
    <row r="5" spans="1:9" x14ac:dyDescent="0.35">
      <c r="I5"/>
    </row>
    <row r="6" spans="1:9" x14ac:dyDescent="0.35">
      <c r="A6" s="212" t="s">
        <v>6</v>
      </c>
      <c r="B6" s="211"/>
      <c r="C6" s="211"/>
      <c r="D6" s="211"/>
      <c r="E6" s="211"/>
      <c r="F6" s="211"/>
      <c r="G6" s="211"/>
      <c r="H6" s="211"/>
      <c r="I6"/>
    </row>
    <row r="7" spans="1:9" x14ac:dyDescent="0.35">
      <c r="A7" s="215" t="s">
        <v>7</v>
      </c>
      <c r="B7" s="211"/>
      <c r="C7" s="211"/>
      <c r="D7" s="211"/>
      <c r="E7" s="211"/>
      <c r="F7" s="211"/>
      <c r="G7" s="211"/>
      <c r="H7" s="211"/>
      <c r="I7"/>
    </row>
    <row r="8" spans="1:9" x14ac:dyDescent="0.35">
      <c r="A8" s="215" t="s">
        <v>8</v>
      </c>
      <c r="B8" s="211"/>
      <c r="C8" s="211"/>
      <c r="D8" s="211"/>
      <c r="E8" s="211"/>
      <c r="F8" s="211"/>
      <c r="G8" s="211"/>
      <c r="H8" s="211"/>
      <c r="I8"/>
    </row>
    <row r="9" spans="1:9" x14ac:dyDescent="0.35">
      <c r="A9" s="34"/>
      <c r="B9" s="34"/>
      <c r="C9" s="63"/>
      <c r="D9" s="63"/>
      <c r="E9" s="63"/>
      <c r="F9" s="63"/>
      <c r="G9" s="64"/>
      <c r="H9" s="64"/>
      <c r="I9"/>
    </row>
    <row r="10" spans="1:9" x14ac:dyDescent="0.35">
      <c r="C10" s="33"/>
      <c r="D10" s="33"/>
      <c r="E10" s="33"/>
      <c r="F10" s="33"/>
      <c r="G10" s="53"/>
      <c r="H10" s="53"/>
      <c r="I10"/>
    </row>
    <row r="11" spans="1:9" ht="16" x14ac:dyDescent="0.5">
      <c r="A11" s="216" t="s">
        <v>9</v>
      </c>
      <c r="B11" s="216"/>
      <c r="C11" s="216"/>
      <c r="D11" s="216"/>
      <c r="E11" s="216"/>
      <c r="F11" s="61" t="s">
        <v>10</v>
      </c>
      <c r="G11" s="61" t="s">
        <v>11</v>
      </c>
      <c r="H11" s="56"/>
      <c r="I11" s="46"/>
    </row>
    <row r="12" spans="1:9" x14ac:dyDescent="0.35">
      <c r="A12" s="46"/>
      <c r="B12" s="46"/>
      <c r="C12" s="46"/>
      <c r="D12" s="46"/>
      <c r="E12" s="47"/>
      <c r="F12" s="47"/>
      <c r="H12" s="46"/>
      <c r="I12" s="46"/>
    </row>
    <row r="13" spans="1:9" x14ac:dyDescent="0.35">
      <c r="B13" s="55" t="s">
        <v>12</v>
      </c>
      <c r="C13" s="214" t="s">
        <v>13</v>
      </c>
      <c r="D13" s="214"/>
      <c r="E13" s="214"/>
      <c r="G13" s="54">
        <f>'Annex A (updated)'!H59</f>
        <v>0</v>
      </c>
      <c r="H13" s="59" t="s">
        <v>14</v>
      </c>
      <c r="I13"/>
    </row>
    <row r="14" spans="1:9" x14ac:dyDescent="0.35">
      <c r="B14" s="55"/>
      <c r="C14" s="46"/>
      <c r="D14" s="46"/>
      <c r="G14" s="54"/>
      <c r="H14" s="59"/>
      <c r="I14"/>
    </row>
    <row r="15" spans="1:9" x14ac:dyDescent="0.35">
      <c r="B15" s="55" t="s">
        <v>15</v>
      </c>
      <c r="C15" s="214" t="s">
        <v>16</v>
      </c>
      <c r="D15" s="214"/>
      <c r="G15" s="50">
        <f>'Annex B'!D17</f>
        <v>0</v>
      </c>
      <c r="H15" s="59" t="s">
        <v>17</v>
      </c>
      <c r="I15"/>
    </row>
    <row r="16" spans="1:9" x14ac:dyDescent="0.35">
      <c r="B16" s="55"/>
      <c r="C16" s="46"/>
      <c r="D16"/>
      <c r="G16" s="50"/>
      <c r="H16" s="60"/>
      <c r="I16"/>
    </row>
    <row r="17" spans="1:11" x14ac:dyDescent="0.35">
      <c r="B17" s="55" t="s">
        <v>18</v>
      </c>
      <c r="C17" s="214" t="s">
        <v>19</v>
      </c>
      <c r="D17" s="214"/>
      <c r="G17" s="69">
        <f>SUM(F18,F24)</f>
        <v>0</v>
      </c>
      <c r="H17" s="60" t="s">
        <v>20</v>
      </c>
      <c r="I17"/>
    </row>
    <row r="18" spans="1:11" x14ac:dyDescent="0.35">
      <c r="B18" s="55"/>
      <c r="C18" s="213" t="s">
        <v>21</v>
      </c>
      <c r="D18" s="213"/>
      <c r="E18" s="213"/>
      <c r="F18" s="70">
        <f>SUM(E19:E23)</f>
        <v>0</v>
      </c>
      <c r="G18" s="1"/>
      <c r="H18" s="60" t="s">
        <v>22</v>
      </c>
      <c r="I18"/>
    </row>
    <row r="19" spans="1:11" s="5" customFormat="1" x14ac:dyDescent="0.35">
      <c r="B19" s="109"/>
      <c r="D19" s="52" t="s">
        <v>23</v>
      </c>
      <c r="E19" s="105">
        <v>0</v>
      </c>
      <c r="F19" s="110"/>
      <c r="G19" s="111"/>
      <c r="H19" s="51"/>
      <c r="I19" s="51"/>
    </row>
    <row r="20" spans="1:11" s="5" customFormat="1" x14ac:dyDescent="0.35">
      <c r="B20" s="109"/>
      <c r="D20" s="52" t="s">
        <v>24</v>
      </c>
      <c r="E20" s="105">
        <v>0</v>
      </c>
      <c r="F20" s="110"/>
      <c r="G20" s="111"/>
      <c r="H20" s="51"/>
      <c r="I20" s="51"/>
    </row>
    <row r="21" spans="1:11" s="5" customFormat="1" x14ac:dyDescent="0.35">
      <c r="B21" s="109"/>
      <c r="D21" s="52" t="s">
        <v>25</v>
      </c>
      <c r="E21" s="105">
        <v>0</v>
      </c>
      <c r="F21" s="110"/>
      <c r="G21" s="111"/>
      <c r="H21" s="51"/>
      <c r="I21" s="51"/>
    </row>
    <row r="22" spans="1:11" s="5" customFormat="1" x14ac:dyDescent="0.35">
      <c r="B22" s="109"/>
      <c r="D22" s="52" t="s">
        <v>26</v>
      </c>
      <c r="E22" s="105">
        <v>0</v>
      </c>
      <c r="F22" s="110"/>
      <c r="G22" s="111"/>
      <c r="H22" s="51"/>
      <c r="I22" s="51"/>
    </row>
    <row r="23" spans="1:11" s="5" customFormat="1" x14ac:dyDescent="0.35">
      <c r="B23" s="109"/>
      <c r="D23" s="52" t="s">
        <v>27</v>
      </c>
      <c r="E23" s="105">
        <v>0</v>
      </c>
      <c r="F23" s="110"/>
      <c r="G23" s="111"/>
      <c r="H23" s="51"/>
      <c r="I23" s="51"/>
      <c r="K23" s="3"/>
    </row>
    <row r="24" spans="1:11" x14ac:dyDescent="0.35">
      <c r="B24" s="55" t="s">
        <v>18</v>
      </c>
      <c r="C24" s="213" t="s">
        <v>28</v>
      </c>
      <c r="D24" s="213"/>
      <c r="E24" s="213"/>
      <c r="F24" s="71">
        <f>SUM(E25:E29)</f>
        <v>0</v>
      </c>
      <c r="G24" s="1"/>
      <c r="H24" s="60" t="s">
        <v>29</v>
      </c>
      <c r="I24"/>
    </row>
    <row r="25" spans="1:11" s="5" customFormat="1" x14ac:dyDescent="0.35">
      <c r="A25" s="112"/>
      <c r="B25" s="109"/>
      <c r="D25" s="52" t="s">
        <v>30</v>
      </c>
      <c r="E25" s="105">
        <v>0</v>
      </c>
      <c r="F25" s="110"/>
      <c r="G25" s="113"/>
      <c r="H25" s="51"/>
      <c r="I25" s="51"/>
    </row>
    <row r="26" spans="1:11" s="5" customFormat="1" x14ac:dyDescent="0.35">
      <c r="A26" s="112"/>
      <c r="B26" s="109"/>
      <c r="D26" s="52" t="s">
        <v>31</v>
      </c>
      <c r="E26" s="105">
        <v>0</v>
      </c>
      <c r="F26" s="110"/>
      <c r="G26" s="113"/>
      <c r="H26" s="51"/>
      <c r="I26" s="51"/>
    </row>
    <row r="27" spans="1:11" s="5" customFormat="1" x14ac:dyDescent="0.35">
      <c r="A27" s="112"/>
      <c r="B27" s="109"/>
      <c r="D27" s="52" t="s">
        <v>32</v>
      </c>
      <c r="E27" s="105">
        <v>0</v>
      </c>
      <c r="F27" s="110"/>
      <c r="G27" s="113"/>
      <c r="H27" s="51"/>
      <c r="I27" s="51"/>
    </row>
    <row r="28" spans="1:11" s="5" customFormat="1" x14ac:dyDescent="0.35">
      <c r="A28" s="112"/>
      <c r="B28" s="109"/>
      <c r="D28" s="52" t="s">
        <v>33</v>
      </c>
      <c r="E28" s="105">
        <v>0</v>
      </c>
      <c r="F28" s="110"/>
      <c r="G28" s="113"/>
      <c r="H28" s="51"/>
      <c r="I28" s="51"/>
    </row>
    <row r="29" spans="1:11" s="5" customFormat="1" x14ac:dyDescent="0.35">
      <c r="A29" s="112"/>
      <c r="B29" s="109"/>
      <c r="D29" s="52" t="s">
        <v>34</v>
      </c>
      <c r="E29" s="105">
        <v>0</v>
      </c>
      <c r="F29" s="110"/>
      <c r="G29" s="113"/>
      <c r="H29" s="51"/>
      <c r="I29" s="51"/>
    </row>
    <row r="30" spans="1:11" x14ac:dyDescent="0.35">
      <c r="A30"/>
      <c r="B30" s="55" t="s">
        <v>35</v>
      </c>
      <c r="C30" s="46"/>
      <c r="D30" s="46"/>
      <c r="E30" s="46"/>
      <c r="F30" s="67"/>
      <c r="G30" s="62">
        <f>G13-G15-G17</f>
        <v>0</v>
      </c>
      <c r="H30" s="3" t="s">
        <v>36</v>
      </c>
      <c r="I30"/>
    </row>
    <row r="31" spans="1:11" x14ac:dyDescent="0.35">
      <c r="A31"/>
      <c r="B31"/>
      <c r="C31"/>
      <c r="D31"/>
      <c r="E31" s="72"/>
      <c r="F31" s="67"/>
      <c r="G31" s="72"/>
      <c r="H31" s="45" t="str">
        <f>IF(G30=0,"","Please check your submission.")</f>
        <v/>
      </c>
      <c r="I31"/>
    </row>
  </sheetData>
  <sheetProtection algorithmName="SHA-512" hashValue="rM7ULIHTpoElAE7WvK+3lm5C8Oi4qp6vnRFDwPtlz160NHotJDOR/vtKOEU3WzLmzyNcnfbhEduhJqn/gvDdWw==" saltValue="87RLD6H0r/zgmA4SL3X1SA==" spinCount="100000" sheet="1" insertRows="0" deleteRows="0" selectLockedCells="1"/>
  <mergeCells count="12">
    <mergeCell ref="A1:H1"/>
    <mergeCell ref="A4:C4"/>
    <mergeCell ref="A3:B3"/>
    <mergeCell ref="A6:H6"/>
    <mergeCell ref="C24:E24"/>
    <mergeCell ref="C15:D15"/>
    <mergeCell ref="C17:D17"/>
    <mergeCell ref="C13:E13"/>
    <mergeCell ref="A7:H7"/>
    <mergeCell ref="A8:H8"/>
    <mergeCell ref="C18:E18"/>
    <mergeCell ref="A11:E11"/>
  </mergeCells>
  <conditionalFormatting sqref="H31">
    <cfRule type="notContainsBlanks" dxfId="12" priority="2">
      <formula>LEN(TRIM(H31))&gt;0</formula>
    </cfRule>
  </conditionalFormatting>
  <dataValidations disablePrompts="1" count="6">
    <dataValidation type="date" allowBlank="1" showErrorMessage="1" errorTitle="Error" error="Only donations received between 1 April 2018 to 31 May 2020 is eligible for CMF matching." sqref="JB65515:JB65524 SX65515:SX65524 ACT65515:ACT65524 AMP65515:AMP65524 AWL65515:AWL65524 BGH65515:BGH65524 BQD65515:BQD65524 BZZ65515:BZZ65524 CJV65515:CJV65524 CTR65515:CTR65524 DDN65515:DDN65524 DNJ65515:DNJ65524 DXF65515:DXF65524 EHB65515:EHB65524 EQX65515:EQX65524 FAT65515:FAT65524 FKP65515:FKP65524 FUL65515:FUL65524 GEH65515:GEH65524 GOD65515:GOD65524 GXZ65515:GXZ65524 HHV65515:HHV65524 HRR65515:HRR65524 IBN65515:IBN65524 ILJ65515:ILJ65524 IVF65515:IVF65524 JFB65515:JFB65524 JOX65515:JOX65524 JYT65515:JYT65524 KIP65515:KIP65524 KSL65515:KSL65524 LCH65515:LCH65524 LMD65515:LMD65524 LVZ65515:LVZ65524 MFV65515:MFV65524 MPR65515:MPR65524 MZN65515:MZN65524 NJJ65515:NJJ65524 NTF65515:NTF65524 ODB65515:ODB65524 OMX65515:OMX65524 OWT65515:OWT65524 PGP65515:PGP65524 PQL65515:PQL65524 QAH65515:QAH65524 QKD65515:QKD65524 QTZ65515:QTZ65524 RDV65515:RDV65524 RNR65515:RNR65524 RXN65515:RXN65524 SHJ65515:SHJ65524 SRF65515:SRF65524 TBB65515:TBB65524 TKX65515:TKX65524 TUT65515:TUT65524 UEP65515:UEP65524 UOL65515:UOL65524 UYH65515:UYH65524 VID65515:VID65524 VRZ65515:VRZ65524 WBV65515:WBV65524 WLR65515:WLR65524 WVN65515:WVN65524 JB131051:JB131060 SX131051:SX131060 ACT131051:ACT131060 AMP131051:AMP131060 AWL131051:AWL131060 BGH131051:BGH131060 BQD131051:BQD131060 BZZ131051:BZZ131060 CJV131051:CJV131060 CTR131051:CTR131060 DDN131051:DDN131060 DNJ131051:DNJ131060 DXF131051:DXF131060 EHB131051:EHB131060 EQX131051:EQX131060 FAT131051:FAT131060 FKP131051:FKP131060 FUL131051:FUL131060 GEH131051:GEH131060 GOD131051:GOD131060 GXZ131051:GXZ131060 HHV131051:HHV131060 HRR131051:HRR131060 IBN131051:IBN131060 ILJ131051:ILJ131060 IVF131051:IVF131060 JFB131051:JFB131060 JOX131051:JOX131060 JYT131051:JYT131060 KIP131051:KIP131060 KSL131051:KSL131060 LCH131051:LCH131060 LMD131051:LMD131060 LVZ131051:LVZ131060 MFV131051:MFV131060 MPR131051:MPR131060 MZN131051:MZN131060 NJJ131051:NJJ131060 NTF131051:NTF131060 ODB131051:ODB131060 OMX131051:OMX131060 OWT131051:OWT131060 PGP131051:PGP131060 PQL131051:PQL131060 QAH131051:QAH131060 QKD131051:QKD131060 QTZ131051:QTZ131060 RDV131051:RDV131060 RNR131051:RNR131060 RXN131051:RXN131060 SHJ131051:SHJ131060 SRF131051:SRF131060 TBB131051:TBB131060 TKX131051:TKX131060 TUT131051:TUT131060 UEP131051:UEP131060 UOL131051:UOL131060 UYH131051:UYH131060 VID131051:VID131060 VRZ131051:VRZ131060 WBV131051:WBV131060 WLR131051:WLR131060 WVN131051:WVN131060 JB196587:JB196596 SX196587:SX196596 ACT196587:ACT196596 AMP196587:AMP196596 AWL196587:AWL196596 BGH196587:BGH196596 BQD196587:BQD196596 BZZ196587:BZZ196596 CJV196587:CJV196596 CTR196587:CTR196596 DDN196587:DDN196596 DNJ196587:DNJ196596 DXF196587:DXF196596 EHB196587:EHB196596 EQX196587:EQX196596 FAT196587:FAT196596 FKP196587:FKP196596 FUL196587:FUL196596 GEH196587:GEH196596 GOD196587:GOD196596 GXZ196587:GXZ196596 HHV196587:HHV196596 HRR196587:HRR196596 IBN196587:IBN196596 ILJ196587:ILJ196596 IVF196587:IVF196596 JFB196587:JFB196596 JOX196587:JOX196596 JYT196587:JYT196596 KIP196587:KIP196596 KSL196587:KSL196596 LCH196587:LCH196596 LMD196587:LMD196596 LVZ196587:LVZ196596 MFV196587:MFV196596 MPR196587:MPR196596 MZN196587:MZN196596 NJJ196587:NJJ196596 NTF196587:NTF196596 ODB196587:ODB196596 OMX196587:OMX196596 OWT196587:OWT196596 PGP196587:PGP196596 PQL196587:PQL196596 QAH196587:QAH196596 QKD196587:QKD196596 QTZ196587:QTZ196596 RDV196587:RDV196596 RNR196587:RNR196596 RXN196587:RXN196596 SHJ196587:SHJ196596 SRF196587:SRF196596 TBB196587:TBB196596 TKX196587:TKX196596 TUT196587:TUT196596 UEP196587:UEP196596 UOL196587:UOL196596 UYH196587:UYH196596 VID196587:VID196596 VRZ196587:VRZ196596 WBV196587:WBV196596 WLR196587:WLR196596 WVN196587:WVN196596 JB262123:JB262132 SX262123:SX262132 ACT262123:ACT262132 AMP262123:AMP262132 AWL262123:AWL262132 BGH262123:BGH262132 BQD262123:BQD262132 BZZ262123:BZZ262132 CJV262123:CJV262132 CTR262123:CTR262132 DDN262123:DDN262132 DNJ262123:DNJ262132 DXF262123:DXF262132 EHB262123:EHB262132 EQX262123:EQX262132 FAT262123:FAT262132 FKP262123:FKP262132 FUL262123:FUL262132 GEH262123:GEH262132 GOD262123:GOD262132 GXZ262123:GXZ262132 HHV262123:HHV262132 HRR262123:HRR262132 IBN262123:IBN262132 ILJ262123:ILJ262132 IVF262123:IVF262132 JFB262123:JFB262132 JOX262123:JOX262132 JYT262123:JYT262132 KIP262123:KIP262132 KSL262123:KSL262132 LCH262123:LCH262132 LMD262123:LMD262132 LVZ262123:LVZ262132 MFV262123:MFV262132 MPR262123:MPR262132 MZN262123:MZN262132 NJJ262123:NJJ262132 NTF262123:NTF262132 ODB262123:ODB262132 OMX262123:OMX262132 OWT262123:OWT262132 PGP262123:PGP262132 PQL262123:PQL262132 QAH262123:QAH262132 QKD262123:QKD262132 QTZ262123:QTZ262132 RDV262123:RDV262132 RNR262123:RNR262132 RXN262123:RXN262132 SHJ262123:SHJ262132 SRF262123:SRF262132 TBB262123:TBB262132 TKX262123:TKX262132 TUT262123:TUT262132 UEP262123:UEP262132 UOL262123:UOL262132 UYH262123:UYH262132 VID262123:VID262132 VRZ262123:VRZ262132 WBV262123:WBV262132 WLR262123:WLR262132 WVN262123:WVN262132 JB327659:JB327668 SX327659:SX327668 ACT327659:ACT327668 AMP327659:AMP327668 AWL327659:AWL327668 BGH327659:BGH327668 BQD327659:BQD327668 BZZ327659:BZZ327668 CJV327659:CJV327668 CTR327659:CTR327668 DDN327659:DDN327668 DNJ327659:DNJ327668 DXF327659:DXF327668 EHB327659:EHB327668 EQX327659:EQX327668 FAT327659:FAT327668 FKP327659:FKP327668 FUL327659:FUL327668 GEH327659:GEH327668 GOD327659:GOD327668 GXZ327659:GXZ327668 HHV327659:HHV327668 HRR327659:HRR327668 IBN327659:IBN327668 ILJ327659:ILJ327668 IVF327659:IVF327668 JFB327659:JFB327668 JOX327659:JOX327668 JYT327659:JYT327668 KIP327659:KIP327668 KSL327659:KSL327668 LCH327659:LCH327668 LMD327659:LMD327668 LVZ327659:LVZ327668 MFV327659:MFV327668 MPR327659:MPR327668 MZN327659:MZN327668 NJJ327659:NJJ327668 NTF327659:NTF327668 ODB327659:ODB327668 OMX327659:OMX327668 OWT327659:OWT327668 PGP327659:PGP327668 PQL327659:PQL327668 QAH327659:QAH327668 QKD327659:QKD327668 QTZ327659:QTZ327668 RDV327659:RDV327668 RNR327659:RNR327668 RXN327659:RXN327668 SHJ327659:SHJ327668 SRF327659:SRF327668 TBB327659:TBB327668 TKX327659:TKX327668 TUT327659:TUT327668 UEP327659:UEP327668 UOL327659:UOL327668 UYH327659:UYH327668 VID327659:VID327668 VRZ327659:VRZ327668 WBV327659:WBV327668 WLR327659:WLR327668 WVN327659:WVN327668 JB393195:JB393204 SX393195:SX393204 ACT393195:ACT393204 AMP393195:AMP393204 AWL393195:AWL393204 BGH393195:BGH393204 BQD393195:BQD393204 BZZ393195:BZZ393204 CJV393195:CJV393204 CTR393195:CTR393204 DDN393195:DDN393204 DNJ393195:DNJ393204 DXF393195:DXF393204 EHB393195:EHB393204 EQX393195:EQX393204 FAT393195:FAT393204 FKP393195:FKP393204 FUL393195:FUL393204 GEH393195:GEH393204 GOD393195:GOD393204 GXZ393195:GXZ393204 HHV393195:HHV393204 HRR393195:HRR393204 IBN393195:IBN393204 ILJ393195:ILJ393204 IVF393195:IVF393204 JFB393195:JFB393204 JOX393195:JOX393204 JYT393195:JYT393204 KIP393195:KIP393204 KSL393195:KSL393204 LCH393195:LCH393204 LMD393195:LMD393204 LVZ393195:LVZ393204 MFV393195:MFV393204 MPR393195:MPR393204 MZN393195:MZN393204 NJJ393195:NJJ393204 NTF393195:NTF393204 ODB393195:ODB393204 OMX393195:OMX393204 OWT393195:OWT393204 PGP393195:PGP393204 PQL393195:PQL393204 QAH393195:QAH393204 QKD393195:QKD393204 QTZ393195:QTZ393204 RDV393195:RDV393204 RNR393195:RNR393204 RXN393195:RXN393204 SHJ393195:SHJ393204 SRF393195:SRF393204 TBB393195:TBB393204 TKX393195:TKX393204 TUT393195:TUT393204 UEP393195:UEP393204 UOL393195:UOL393204 UYH393195:UYH393204 VID393195:VID393204 VRZ393195:VRZ393204 WBV393195:WBV393204 WLR393195:WLR393204 WVN393195:WVN393204 JB458731:JB458740 SX458731:SX458740 ACT458731:ACT458740 AMP458731:AMP458740 AWL458731:AWL458740 BGH458731:BGH458740 BQD458731:BQD458740 BZZ458731:BZZ458740 CJV458731:CJV458740 CTR458731:CTR458740 DDN458731:DDN458740 DNJ458731:DNJ458740 DXF458731:DXF458740 EHB458731:EHB458740 EQX458731:EQX458740 FAT458731:FAT458740 FKP458731:FKP458740 FUL458731:FUL458740 GEH458731:GEH458740 GOD458731:GOD458740 GXZ458731:GXZ458740 HHV458731:HHV458740 HRR458731:HRR458740 IBN458731:IBN458740 ILJ458731:ILJ458740 IVF458731:IVF458740 JFB458731:JFB458740 JOX458731:JOX458740 JYT458731:JYT458740 KIP458731:KIP458740 KSL458731:KSL458740 LCH458731:LCH458740 LMD458731:LMD458740 LVZ458731:LVZ458740 MFV458731:MFV458740 MPR458731:MPR458740 MZN458731:MZN458740 NJJ458731:NJJ458740 NTF458731:NTF458740 ODB458731:ODB458740 OMX458731:OMX458740 OWT458731:OWT458740 PGP458731:PGP458740 PQL458731:PQL458740 QAH458731:QAH458740 QKD458731:QKD458740 QTZ458731:QTZ458740 RDV458731:RDV458740 RNR458731:RNR458740 RXN458731:RXN458740 SHJ458731:SHJ458740 SRF458731:SRF458740 TBB458731:TBB458740 TKX458731:TKX458740 TUT458731:TUT458740 UEP458731:UEP458740 UOL458731:UOL458740 UYH458731:UYH458740 VID458731:VID458740 VRZ458731:VRZ458740 WBV458731:WBV458740 WLR458731:WLR458740 WVN458731:WVN458740 JB524267:JB524276 SX524267:SX524276 ACT524267:ACT524276 AMP524267:AMP524276 AWL524267:AWL524276 BGH524267:BGH524276 BQD524267:BQD524276 BZZ524267:BZZ524276 CJV524267:CJV524276 CTR524267:CTR524276 DDN524267:DDN524276 DNJ524267:DNJ524276 DXF524267:DXF524276 EHB524267:EHB524276 EQX524267:EQX524276 FAT524267:FAT524276 FKP524267:FKP524276 FUL524267:FUL524276 GEH524267:GEH524276 GOD524267:GOD524276 GXZ524267:GXZ524276 HHV524267:HHV524276 HRR524267:HRR524276 IBN524267:IBN524276 ILJ524267:ILJ524276 IVF524267:IVF524276 JFB524267:JFB524276 JOX524267:JOX524276 JYT524267:JYT524276 KIP524267:KIP524276 KSL524267:KSL524276 LCH524267:LCH524276 LMD524267:LMD524276 LVZ524267:LVZ524276 MFV524267:MFV524276 MPR524267:MPR524276 MZN524267:MZN524276 NJJ524267:NJJ524276 NTF524267:NTF524276 ODB524267:ODB524276 OMX524267:OMX524276 OWT524267:OWT524276 PGP524267:PGP524276 PQL524267:PQL524276 QAH524267:QAH524276 QKD524267:QKD524276 QTZ524267:QTZ524276 RDV524267:RDV524276 RNR524267:RNR524276 RXN524267:RXN524276 SHJ524267:SHJ524276 SRF524267:SRF524276 TBB524267:TBB524276 TKX524267:TKX524276 TUT524267:TUT524276 UEP524267:UEP524276 UOL524267:UOL524276 UYH524267:UYH524276 VID524267:VID524276 VRZ524267:VRZ524276 WBV524267:WBV524276 WLR524267:WLR524276 WVN524267:WVN524276 JB589803:JB589812 SX589803:SX589812 ACT589803:ACT589812 AMP589803:AMP589812 AWL589803:AWL589812 BGH589803:BGH589812 BQD589803:BQD589812 BZZ589803:BZZ589812 CJV589803:CJV589812 CTR589803:CTR589812 DDN589803:DDN589812 DNJ589803:DNJ589812 DXF589803:DXF589812 EHB589803:EHB589812 EQX589803:EQX589812 FAT589803:FAT589812 FKP589803:FKP589812 FUL589803:FUL589812 GEH589803:GEH589812 GOD589803:GOD589812 GXZ589803:GXZ589812 HHV589803:HHV589812 HRR589803:HRR589812 IBN589803:IBN589812 ILJ589803:ILJ589812 IVF589803:IVF589812 JFB589803:JFB589812 JOX589803:JOX589812 JYT589803:JYT589812 KIP589803:KIP589812 KSL589803:KSL589812 LCH589803:LCH589812 LMD589803:LMD589812 LVZ589803:LVZ589812 MFV589803:MFV589812 MPR589803:MPR589812 MZN589803:MZN589812 NJJ589803:NJJ589812 NTF589803:NTF589812 ODB589803:ODB589812 OMX589803:OMX589812 OWT589803:OWT589812 PGP589803:PGP589812 PQL589803:PQL589812 QAH589803:QAH589812 QKD589803:QKD589812 QTZ589803:QTZ589812 RDV589803:RDV589812 RNR589803:RNR589812 RXN589803:RXN589812 SHJ589803:SHJ589812 SRF589803:SRF589812 TBB589803:TBB589812 TKX589803:TKX589812 TUT589803:TUT589812 UEP589803:UEP589812 UOL589803:UOL589812 UYH589803:UYH589812 VID589803:VID589812 VRZ589803:VRZ589812 WBV589803:WBV589812 WLR589803:WLR589812 WVN589803:WVN589812 JB655339:JB655348 SX655339:SX655348 ACT655339:ACT655348 AMP655339:AMP655348 AWL655339:AWL655348 BGH655339:BGH655348 BQD655339:BQD655348 BZZ655339:BZZ655348 CJV655339:CJV655348 CTR655339:CTR655348 DDN655339:DDN655348 DNJ655339:DNJ655348 DXF655339:DXF655348 EHB655339:EHB655348 EQX655339:EQX655348 FAT655339:FAT655348 FKP655339:FKP655348 FUL655339:FUL655348 GEH655339:GEH655348 GOD655339:GOD655348 GXZ655339:GXZ655348 HHV655339:HHV655348 HRR655339:HRR655348 IBN655339:IBN655348 ILJ655339:ILJ655348 IVF655339:IVF655348 JFB655339:JFB655348 JOX655339:JOX655348 JYT655339:JYT655348 KIP655339:KIP655348 KSL655339:KSL655348 LCH655339:LCH655348 LMD655339:LMD655348 LVZ655339:LVZ655348 MFV655339:MFV655348 MPR655339:MPR655348 MZN655339:MZN655348 NJJ655339:NJJ655348 NTF655339:NTF655348 ODB655339:ODB655348 OMX655339:OMX655348 OWT655339:OWT655348 PGP655339:PGP655348 PQL655339:PQL655348 QAH655339:QAH655348 QKD655339:QKD655348 QTZ655339:QTZ655348 RDV655339:RDV655348 RNR655339:RNR655348 RXN655339:RXN655348 SHJ655339:SHJ655348 SRF655339:SRF655348 TBB655339:TBB655348 TKX655339:TKX655348 TUT655339:TUT655348 UEP655339:UEP655348 UOL655339:UOL655348 UYH655339:UYH655348 VID655339:VID655348 VRZ655339:VRZ655348 WBV655339:WBV655348 WLR655339:WLR655348 WVN655339:WVN655348 JB720875:JB720884 SX720875:SX720884 ACT720875:ACT720884 AMP720875:AMP720884 AWL720875:AWL720884 BGH720875:BGH720884 BQD720875:BQD720884 BZZ720875:BZZ720884 CJV720875:CJV720884 CTR720875:CTR720884 DDN720875:DDN720884 DNJ720875:DNJ720884 DXF720875:DXF720884 EHB720875:EHB720884 EQX720875:EQX720884 FAT720875:FAT720884 FKP720875:FKP720884 FUL720875:FUL720884 GEH720875:GEH720884 GOD720875:GOD720884 GXZ720875:GXZ720884 HHV720875:HHV720884 HRR720875:HRR720884 IBN720875:IBN720884 ILJ720875:ILJ720884 IVF720875:IVF720884 JFB720875:JFB720884 JOX720875:JOX720884 JYT720875:JYT720884 KIP720875:KIP720884 KSL720875:KSL720884 LCH720875:LCH720884 LMD720875:LMD720884 LVZ720875:LVZ720884 MFV720875:MFV720884 MPR720875:MPR720884 MZN720875:MZN720884 NJJ720875:NJJ720884 NTF720875:NTF720884 ODB720875:ODB720884 OMX720875:OMX720884 OWT720875:OWT720884 PGP720875:PGP720884 PQL720875:PQL720884 QAH720875:QAH720884 QKD720875:QKD720884 QTZ720875:QTZ720884 RDV720875:RDV720884 RNR720875:RNR720884 RXN720875:RXN720884 SHJ720875:SHJ720884 SRF720875:SRF720884 TBB720875:TBB720884 TKX720875:TKX720884 TUT720875:TUT720884 UEP720875:UEP720884 UOL720875:UOL720884 UYH720875:UYH720884 VID720875:VID720884 VRZ720875:VRZ720884 WBV720875:WBV720884 WLR720875:WLR720884 WVN720875:WVN720884 JB786411:JB786420 SX786411:SX786420 ACT786411:ACT786420 AMP786411:AMP786420 AWL786411:AWL786420 BGH786411:BGH786420 BQD786411:BQD786420 BZZ786411:BZZ786420 CJV786411:CJV786420 CTR786411:CTR786420 DDN786411:DDN786420 DNJ786411:DNJ786420 DXF786411:DXF786420 EHB786411:EHB786420 EQX786411:EQX786420 FAT786411:FAT786420 FKP786411:FKP786420 FUL786411:FUL786420 GEH786411:GEH786420 GOD786411:GOD786420 GXZ786411:GXZ786420 HHV786411:HHV786420 HRR786411:HRR786420 IBN786411:IBN786420 ILJ786411:ILJ786420 IVF786411:IVF786420 JFB786411:JFB786420 JOX786411:JOX786420 JYT786411:JYT786420 KIP786411:KIP786420 KSL786411:KSL786420 LCH786411:LCH786420 LMD786411:LMD786420 LVZ786411:LVZ786420 MFV786411:MFV786420 MPR786411:MPR786420 MZN786411:MZN786420 NJJ786411:NJJ786420 NTF786411:NTF786420 ODB786411:ODB786420 OMX786411:OMX786420 OWT786411:OWT786420 PGP786411:PGP786420 PQL786411:PQL786420 QAH786411:QAH786420 QKD786411:QKD786420 QTZ786411:QTZ786420 RDV786411:RDV786420 RNR786411:RNR786420 RXN786411:RXN786420 SHJ786411:SHJ786420 SRF786411:SRF786420 TBB786411:TBB786420 TKX786411:TKX786420 TUT786411:TUT786420 UEP786411:UEP786420 UOL786411:UOL786420 UYH786411:UYH786420 VID786411:VID786420 VRZ786411:VRZ786420 WBV786411:WBV786420 WLR786411:WLR786420 WVN786411:WVN786420 JB851947:JB851956 SX851947:SX851956 ACT851947:ACT851956 AMP851947:AMP851956 AWL851947:AWL851956 BGH851947:BGH851956 BQD851947:BQD851956 BZZ851947:BZZ851956 CJV851947:CJV851956 CTR851947:CTR851956 DDN851947:DDN851956 DNJ851947:DNJ851956 DXF851947:DXF851956 EHB851947:EHB851956 EQX851947:EQX851956 FAT851947:FAT851956 FKP851947:FKP851956 FUL851947:FUL851956 GEH851947:GEH851956 GOD851947:GOD851956 GXZ851947:GXZ851956 HHV851947:HHV851956 HRR851947:HRR851956 IBN851947:IBN851956 ILJ851947:ILJ851956 IVF851947:IVF851956 JFB851947:JFB851956 JOX851947:JOX851956 JYT851947:JYT851956 KIP851947:KIP851956 KSL851947:KSL851956 LCH851947:LCH851956 LMD851947:LMD851956 LVZ851947:LVZ851956 MFV851947:MFV851956 MPR851947:MPR851956 MZN851947:MZN851956 NJJ851947:NJJ851956 NTF851947:NTF851956 ODB851947:ODB851956 OMX851947:OMX851956 OWT851947:OWT851956 PGP851947:PGP851956 PQL851947:PQL851956 QAH851947:QAH851956 QKD851947:QKD851956 QTZ851947:QTZ851956 RDV851947:RDV851956 RNR851947:RNR851956 RXN851947:RXN851956 SHJ851947:SHJ851956 SRF851947:SRF851956 TBB851947:TBB851956 TKX851947:TKX851956 TUT851947:TUT851956 UEP851947:UEP851956 UOL851947:UOL851956 UYH851947:UYH851956 VID851947:VID851956 VRZ851947:VRZ851956 WBV851947:WBV851956 WLR851947:WLR851956 WVN851947:WVN851956 JB917483:JB917492 SX917483:SX917492 ACT917483:ACT917492 AMP917483:AMP917492 AWL917483:AWL917492 BGH917483:BGH917492 BQD917483:BQD917492 BZZ917483:BZZ917492 CJV917483:CJV917492 CTR917483:CTR917492 DDN917483:DDN917492 DNJ917483:DNJ917492 DXF917483:DXF917492 EHB917483:EHB917492 EQX917483:EQX917492 FAT917483:FAT917492 FKP917483:FKP917492 FUL917483:FUL917492 GEH917483:GEH917492 GOD917483:GOD917492 GXZ917483:GXZ917492 HHV917483:HHV917492 HRR917483:HRR917492 IBN917483:IBN917492 ILJ917483:ILJ917492 IVF917483:IVF917492 JFB917483:JFB917492 JOX917483:JOX917492 JYT917483:JYT917492 KIP917483:KIP917492 KSL917483:KSL917492 LCH917483:LCH917492 LMD917483:LMD917492 LVZ917483:LVZ917492 MFV917483:MFV917492 MPR917483:MPR917492 MZN917483:MZN917492 NJJ917483:NJJ917492 NTF917483:NTF917492 ODB917483:ODB917492 OMX917483:OMX917492 OWT917483:OWT917492 PGP917483:PGP917492 PQL917483:PQL917492 QAH917483:QAH917492 QKD917483:QKD917492 QTZ917483:QTZ917492 RDV917483:RDV917492 RNR917483:RNR917492 RXN917483:RXN917492 SHJ917483:SHJ917492 SRF917483:SRF917492 TBB917483:TBB917492 TKX917483:TKX917492 TUT917483:TUT917492 UEP917483:UEP917492 UOL917483:UOL917492 UYH917483:UYH917492 VID917483:VID917492 VRZ917483:VRZ917492 WBV917483:WBV917492 WLR917483:WLR917492 WVN917483:WVN917492 JB983019:JB983028 SX983019:SX983028 ACT983019:ACT983028 AMP983019:AMP983028 AWL983019:AWL983028 BGH983019:BGH983028 BQD983019:BQD983028 BZZ983019:BZZ983028 CJV983019:CJV983028 CTR983019:CTR983028 DDN983019:DDN983028 DNJ983019:DNJ983028 DXF983019:DXF983028 EHB983019:EHB983028 EQX983019:EQX983028 FAT983019:FAT983028 FKP983019:FKP983028 FUL983019:FUL983028 GEH983019:GEH983028 GOD983019:GOD983028 GXZ983019:GXZ983028 HHV983019:HHV983028 HRR983019:HRR983028 IBN983019:IBN983028 ILJ983019:ILJ983028 IVF983019:IVF983028 JFB983019:JFB983028 JOX983019:JOX983028 JYT983019:JYT983028 KIP983019:KIP983028 KSL983019:KSL983028 LCH983019:LCH983028 LMD983019:LMD983028 LVZ983019:LVZ983028 MFV983019:MFV983028 MPR983019:MPR983028 MZN983019:MZN983028 NJJ983019:NJJ983028 NTF983019:NTF983028 ODB983019:ODB983028 OMX983019:OMX983028 OWT983019:OWT983028 PGP983019:PGP983028 PQL983019:PQL983028 QAH983019:QAH983028 QKD983019:QKD983028 QTZ983019:QTZ983028 RDV983019:RDV983028 RNR983019:RNR983028 RXN983019:RXN983028 SHJ983019:SHJ983028 SRF983019:SRF983028 TBB983019:TBB983028 TKX983019:TKX983028 TUT983019:TUT983028 UEP983019:UEP983028 UOL983019:UOL983028 UYH983019:UYH983028 VID983019:VID983028 VRZ983019:VRZ983028 WBV983019:WBV983028 WLR983019:WLR983028 WVN983019:WVN983028" xr:uid="{00000000-0002-0000-0000-000000000000}">
      <formula1>43191</formula1>
      <formula2>43982</formula2>
    </dataValidation>
    <dataValidation type="date" allowBlank="1" showErrorMessage="1" errorTitle="Error" error="Only donations received between 1 April 2018 to 31 May 2020 is eligible for CMF matching." prompt="Donations received between 1 April 2018 to 31 May 2020 is eligible for CMF matching." sqref="JB65500:JB65509 SX65500:SX65509 ACT65500:ACT65509 AMP65500:AMP65509 AWL65500:AWL65509 BGH65500:BGH65509 BQD65500:BQD65509 BZZ65500:BZZ65509 CJV65500:CJV65509 CTR65500:CTR65509 DDN65500:DDN65509 DNJ65500:DNJ65509 DXF65500:DXF65509 EHB65500:EHB65509 EQX65500:EQX65509 FAT65500:FAT65509 FKP65500:FKP65509 FUL65500:FUL65509 GEH65500:GEH65509 GOD65500:GOD65509 GXZ65500:GXZ65509 HHV65500:HHV65509 HRR65500:HRR65509 IBN65500:IBN65509 ILJ65500:ILJ65509 IVF65500:IVF65509 JFB65500:JFB65509 JOX65500:JOX65509 JYT65500:JYT65509 KIP65500:KIP65509 KSL65500:KSL65509 LCH65500:LCH65509 LMD65500:LMD65509 LVZ65500:LVZ65509 MFV65500:MFV65509 MPR65500:MPR65509 MZN65500:MZN65509 NJJ65500:NJJ65509 NTF65500:NTF65509 ODB65500:ODB65509 OMX65500:OMX65509 OWT65500:OWT65509 PGP65500:PGP65509 PQL65500:PQL65509 QAH65500:QAH65509 QKD65500:QKD65509 QTZ65500:QTZ65509 RDV65500:RDV65509 RNR65500:RNR65509 RXN65500:RXN65509 SHJ65500:SHJ65509 SRF65500:SRF65509 TBB65500:TBB65509 TKX65500:TKX65509 TUT65500:TUT65509 UEP65500:UEP65509 UOL65500:UOL65509 UYH65500:UYH65509 VID65500:VID65509 VRZ65500:VRZ65509 WBV65500:WBV65509 WLR65500:WLR65509 WVN65500:WVN65509 JB131036:JB131045 SX131036:SX131045 ACT131036:ACT131045 AMP131036:AMP131045 AWL131036:AWL131045 BGH131036:BGH131045 BQD131036:BQD131045 BZZ131036:BZZ131045 CJV131036:CJV131045 CTR131036:CTR131045 DDN131036:DDN131045 DNJ131036:DNJ131045 DXF131036:DXF131045 EHB131036:EHB131045 EQX131036:EQX131045 FAT131036:FAT131045 FKP131036:FKP131045 FUL131036:FUL131045 GEH131036:GEH131045 GOD131036:GOD131045 GXZ131036:GXZ131045 HHV131036:HHV131045 HRR131036:HRR131045 IBN131036:IBN131045 ILJ131036:ILJ131045 IVF131036:IVF131045 JFB131036:JFB131045 JOX131036:JOX131045 JYT131036:JYT131045 KIP131036:KIP131045 KSL131036:KSL131045 LCH131036:LCH131045 LMD131036:LMD131045 LVZ131036:LVZ131045 MFV131036:MFV131045 MPR131036:MPR131045 MZN131036:MZN131045 NJJ131036:NJJ131045 NTF131036:NTF131045 ODB131036:ODB131045 OMX131036:OMX131045 OWT131036:OWT131045 PGP131036:PGP131045 PQL131036:PQL131045 QAH131036:QAH131045 QKD131036:QKD131045 QTZ131036:QTZ131045 RDV131036:RDV131045 RNR131036:RNR131045 RXN131036:RXN131045 SHJ131036:SHJ131045 SRF131036:SRF131045 TBB131036:TBB131045 TKX131036:TKX131045 TUT131036:TUT131045 UEP131036:UEP131045 UOL131036:UOL131045 UYH131036:UYH131045 VID131036:VID131045 VRZ131036:VRZ131045 WBV131036:WBV131045 WLR131036:WLR131045 WVN131036:WVN131045 JB196572:JB196581 SX196572:SX196581 ACT196572:ACT196581 AMP196572:AMP196581 AWL196572:AWL196581 BGH196572:BGH196581 BQD196572:BQD196581 BZZ196572:BZZ196581 CJV196572:CJV196581 CTR196572:CTR196581 DDN196572:DDN196581 DNJ196572:DNJ196581 DXF196572:DXF196581 EHB196572:EHB196581 EQX196572:EQX196581 FAT196572:FAT196581 FKP196572:FKP196581 FUL196572:FUL196581 GEH196572:GEH196581 GOD196572:GOD196581 GXZ196572:GXZ196581 HHV196572:HHV196581 HRR196572:HRR196581 IBN196572:IBN196581 ILJ196572:ILJ196581 IVF196572:IVF196581 JFB196572:JFB196581 JOX196572:JOX196581 JYT196572:JYT196581 KIP196572:KIP196581 KSL196572:KSL196581 LCH196572:LCH196581 LMD196572:LMD196581 LVZ196572:LVZ196581 MFV196572:MFV196581 MPR196572:MPR196581 MZN196572:MZN196581 NJJ196572:NJJ196581 NTF196572:NTF196581 ODB196572:ODB196581 OMX196572:OMX196581 OWT196572:OWT196581 PGP196572:PGP196581 PQL196572:PQL196581 QAH196572:QAH196581 QKD196572:QKD196581 QTZ196572:QTZ196581 RDV196572:RDV196581 RNR196572:RNR196581 RXN196572:RXN196581 SHJ196572:SHJ196581 SRF196572:SRF196581 TBB196572:TBB196581 TKX196572:TKX196581 TUT196572:TUT196581 UEP196572:UEP196581 UOL196572:UOL196581 UYH196572:UYH196581 VID196572:VID196581 VRZ196572:VRZ196581 WBV196572:WBV196581 WLR196572:WLR196581 WVN196572:WVN196581 JB262108:JB262117 SX262108:SX262117 ACT262108:ACT262117 AMP262108:AMP262117 AWL262108:AWL262117 BGH262108:BGH262117 BQD262108:BQD262117 BZZ262108:BZZ262117 CJV262108:CJV262117 CTR262108:CTR262117 DDN262108:DDN262117 DNJ262108:DNJ262117 DXF262108:DXF262117 EHB262108:EHB262117 EQX262108:EQX262117 FAT262108:FAT262117 FKP262108:FKP262117 FUL262108:FUL262117 GEH262108:GEH262117 GOD262108:GOD262117 GXZ262108:GXZ262117 HHV262108:HHV262117 HRR262108:HRR262117 IBN262108:IBN262117 ILJ262108:ILJ262117 IVF262108:IVF262117 JFB262108:JFB262117 JOX262108:JOX262117 JYT262108:JYT262117 KIP262108:KIP262117 KSL262108:KSL262117 LCH262108:LCH262117 LMD262108:LMD262117 LVZ262108:LVZ262117 MFV262108:MFV262117 MPR262108:MPR262117 MZN262108:MZN262117 NJJ262108:NJJ262117 NTF262108:NTF262117 ODB262108:ODB262117 OMX262108:OMX262117 OWT262108:OWT262117 PGP262108:PGP262117 PQL262108:PQL262117 QAH262108:QAH262117 QKD262108:QKD262117 QTZ262108:QTZ262117 RDV262108:RDV262117 RNR262108:RNR262117 RXN262108:RXN262117 SHJ262108:SHJ262117 SRF262108:SRF262117 TBB262108:TBB262117 TKX262108:TKX262117 TUT262108:TUT262117 UEP262108:UEP262117 UOL262108:UOL262117 UYH262108:UYH262117 VID262108:VID262117 VRZ262108:VRZ262117 WBV262108:WBV262117 WLR262108:WLR262117 WVN262108:WVN262117 JB327644:JB327653 SX327644:SX327653 ACT327644:ACT327653 AMP327644:AMP327653 AWL327644:AWL327653 BGH327644:BGH327653 BQD327644:BQD327653 BZZ327644:BZZ327653 CJV327644:CJV327653 CTR327644:CTR327653 DDN327644:DDN327653 DNJ327644:DNJ327653 DXF327644:DXF327653 EHB327644:EHB327653 EQX327644:EQX327653 FAT327644:FAT327653 FKP327644:FKP327653 FUL327644:FUL327653 GEH327644:GEH327653 GOD327644:GOD327653 GXZ327644:GXZ327653 HHV327644:HHV327653 HRR327644:HRR327653 IBN327644:IBN327653 ILJ327644:ILJ327653 IVF327644:IVF327653 JFB327644:JFB327653 JOX327644:JOX327653 JYT327644:JYT327653 KIP327644:KIP327653 KSL327644:KSL327653 LCH327644:LCH327653 LMD327644:LMD327653 LVZ327644:LVZ327653 MFV327644:MFV327653 MPR327644:MPR327653 MZN327644:MZN327653 NJJ327644:NJJ327653 NTF327644:NTF327653 ODB327644:ODB327653 OMX327644:OMX327653 OWT327644:OWT327653 PGP327644:PGP327653 PQL327644:PQL327653 QAH327644:QAH327653 QKD327644:QKD327653 QTZ327644:QTZ327653 RDV327644:RDV327653 RNR327644:RNR327653 RXN327644:RXN327653 SHJ327644:SHJ327653 SRF327644:SRF327653 TBB327644:TBB327653 TKX327644:TKX327653 TUT327644:TUT327653 UEP327644:UEP327653 UOL327644:UOL327653 UYH327644:UYH327653 VID327644:VID327653 VRZ327644:VRZ327653 WBV327644:WBV327653 WLR327644:WLR327653 WVN327644:WVN327653 JB393180:JB393189 SX393180:SX393189 ACT393180:ACT393189 AMP393180:AMP393189 AWL393180:AWL393189 BGH393180:BGH393189 BQD393180:BQD393189 BZZ393180:BZZ393189 CJV393180:CJV393189 CTR393180:CTR393189 DDN393180:DDN393189 DNJ393180:DNJ393189 DXF393180:DXF393189 EHB393180:EHB393189 EQX393180:EQX393189 FAT393180:FAT393189 FKP393180:FKP393189 FUL393180:FUL393189 GEH393180:GEH393189 GOD393180:GOD393189 GXZ393180:GXZ393189 HHV393180:HHV393189 HRR393180:HRR393189 IBN393180:IBN393189 ILJ393180:ILJ393189 IVF393180:IVF393189 JFB393180:JFB393189 JOX393180:JOX393189 JYT393180:JYT393189 KIP393180:KIP393189 KSL393180:KSL393189 LCH393180:LCH393189 LMD393180:LMD393189 LVZ393180:LVZ393189 MFV393180:MFV393189 MPR393180:MPR393189 MZN393180:MZN393189 NJJ393180:NJJ393189 NTF393180:NTF393189 ODB393180:ODB393189 OMX393180:OMX393189 OWT393180:OWT393189 PGP393180:PGP393189 PQL393180:PQL393189 QAH393180:QAH393189 QKD393180:QKD393189 QTZ393180:QTZ393189 RDV393180:RDV393189 RNR393180:RNR393189 RXN393180:RXN393189 SHJ393180:SHJ393189 SRF393180:SRF393189 TBB393180:TBB393189 TKX393180:TKX393189 TUT393180:TUT393189 UEP393180:UEP393189 UOL393180:UOL393189 UYH393180:UYH393189 VID393180:VID393189 VRZ393180:VRZ393189 WBV393180:WBV393189 WLR393180:WLR393189 WVN393180:WVN393189 JB458716:JB458725 SX458716:SX458725 ACT458716:ACT458725 AMP458716:AMP458725 AWL458716:AWL458725 BGH458716:BGH458725 BQD458716:BQD458725 BZZ458716:BZZ458725 CJV458716:CJV458725 CTR458716:CTR458725 DDN458716:DDN458725 DNJ458716:DNJ458725 DXF458716:DXF458725 EHB458716:EHB458725 EQX458716:EQX458725 FAT458716:FAT458725 FKP458716:FKP458725 FUL458716:FUL458725 GEH458716:GEH458725 GOD458716:GOD458725 GXZ458716:GXZ458725 HHV458716:HHV458725 HRR458716:HRR458725 IBN458716:IBN458725 ILJ458716:ILJ458725 IVF458716:IVF458725 JFB458716:JFB458725 JOX458716:JOX458725 JYT458716:JYT458725 KIP458716:KIP458725 KSL458716:KSL458725 LCH458716:LCH458725 LMD458716:LMD458725 LVZ458716:LVZ458725 MFV458716:MFV458725 MPR458716:MPR458725 MZN458716:MZN458725 NJJ458716:NJJ458725 NTF458716:NTF458725 ODB458716:ODB458725 OMX458716:OMX458725 OWT458716:OWT458725 PGP458716:PGP458725 PQL458716:PQL458725 QAH458716:QAH458725 QKD458716:QKD458725 QTZ458716:QTZ458725 RDV458716:RDV458725 RNR458716:RNR458725 RXN458716:RXN458725 SHJ458716:SHJ458725 SRF458716:SRF458725 TBB458716:TBB458725 TKX458716:TKX458725 TUT458716:TUT458725 UEP458716:UEP458725 UOL458716:UOL458725 UYH458716:UYH458725 VID458716:VID458725 VRZ458716:VRZ458725 WBV458716:WBV458725 WLR458716:WLR458725 WVN458716:WVN458725 JB524252:JB524261 SX524252:SX524261 ACT524252:ACT524261 AMP524252:AMP524261 AWL524252:AWL524261 BGH524252:BGH524261 BQD524252:BQD524261 BZZ524252:BZZ524261 CJV524252:CJV524261 CTR524252:CTR524261 DDN524252:DDN524261 DNJ524252:DNJ524261 DXF524252:DXF524261 EHB524252:EHB524261 EQX524252:EQX524261 FAT524252:FAT524261 FKP524252:FKP524261 FUL524252:FUL524261 GEH524252:GEH524261 GOD524252:GOD524261 GXZ524252:GXZ524261 HHV524252:HHV524261 HRR524252:HRR524261 IBN524252:IBN524261 ILJ524252:ILJ524261 IVF524252:IVF524261 JFB524252:JFB524261 JOX524252:JOX524261 JYT524252:JYT524261 KIP524252:KIP524261 KSL524252:KSL524261 LCH524252:LCH524261 LMD524252:LMD524261 LVZ524252:LVZ524261 MFV524252:MFV524261 MPR524252:MPR524261 MZN524252:MZN524261 NJJ524252:NJJ524261 NTF524252:NTF524261 ODB524252:ODB524261 OMX524252:OMX524261 OWT524252:OWT524261 PGP524252:PGP524261 PQL524252:PQL524261 QAH524252:QAH524261 QKD524252:QKD524261 QTZ524252:QTZ524261 RDV524252:RDV524261 RNR524252:RNR524261 RXN524252:RXN524261 SHJ524252:SHJ524261 SRF524252:SRF524261 TBB524252:TBB524261 TKX524252:TKX524261 TUT524252:TUT524261 UEP524252:UEP524261 UOL524252:UOL524261 UYH524252:UYH524261 VID524252:VID524261 VRZ524252:VRZ524261 WBV524252:WBV524261 WLR524252:WLR524261 WVN524252:WVN524261 JB589788:JB589797 SX589788:SX589797 ACT589788:ACT589797 AMP589788:AMP589797 AWL589788:AWL589797 BGH589788:BGH589797 BQD589788:BQD589797 BZZ589788:BZZ589797 CJV589788:CJV589797 CTR589788:CTR589797 DDN589788:DDN589797 DNJ589788:DNJ589797 DXF589788:DXF589797 EHB589788:EHB589797 EQX589788:EQX589797 FAT589788:FAT589797 FKP589788:FKP589797 FUL589788:FUL589797 GEH589788:GEH589797 GOD589788:GOD589797 GXZ589788:GXZ589797 HHV589788:HHV589797 HRR589788:HRR589797 IBN589788:IBN589797 ILJ589788:ILJ589797 IVF589788:IVF589797 JFB589788:JFB589797 JOX589788:JOX589797 JYT589788:JYT589797 KIP589788:KIP589797 KSL589788:KSL589797 LCH589788:LCH589797 LMD589788:LMD589797 LVZ589788:LVZ589797 MFV589788:MFV589797 MPR589788:MPR589797 MZN589788:MZN589797 NJJ589788:NJJ589797 NTF589788:NTF589797 ODB589788:ODB589797 OMX589788:OMX589797 OWT589788:OWT589797 PGP589788:PGP589797 PQL589788:PQL589797 QAH589788:QAH589797 QKD589788:QKD589797 QTZ589788:QTZ589797 RDV589788:RDV589797 RNR589788:RNR589797 RXN589788:RXN589797 SHJ589788:SHJ589797 SRF589788:SRF589797 TBB589788:TBB589797 TKX589788:TKX589797 TUT589788:TUT589797 UEP589788:UEP589797 UOL589788:UOL589797 UYH589788:UYH589797 VID589788:VID589797 VRZ589788:VRZ589797 WBV589788:WBV589797 WLR589788:WLR589797 WVN589788:WVN589797 JB655324:JB655333 SX655324:SX655333 ACT655324:ACT655333 AMP655324:AMP655333 AWL655324:AWL655333 BGH655324:BGH655333 BQD655324:BQD655333 BZZ655324:BZZ655333 CJV655324:CJV655333 CTR655324:CTR655333 DDN655324:DDN655333 DNJ655324:DNJ655333 DXF655324:DXF655333 EHB655324:EHB655333 EQX655324:EQX655333 FAT655324:FAT655333 FKP655324:FKP655333 FUL655324:FUL655333 GEH655324:GEH655333 GOD655324:GOD655333 GXZ655324:GXZ655333 HHV655324:HHV655333 HRR655324:HRR655333 IBN655324:IBN655333 ILJ655324:ILJ655333 IVF655324:IVF655333 JFB655324:JFB655333 JOX655324:JOX655333 JYT655324:JYT655333 KIP655324:KIP655333 KSL655324:KSL655333 LCH655324:LCH655333 LMD655324:LMD655333 LVZ655324:LVZ655333 MFV655324:MFV655333 MPR655324:MPR655333 MZN655324:MZN655333 NJJ655324:NJJ655333 NTF655324:NTF655333 ODB655324:ODB655333 OMX655324:OMX655333 OWT655324:OWT655333 PGP655324:PGP655333 PQL655324:PQL655333 QAH655324:QAH655333 QKD655324:QKD655333 QTZ655324:QTZ655333 RDV655324:RDV655333 RNR655324:RNR655333 RXN655324:RXN655333 SHJ655324:SHJ655333 SRF655324:SRF655333 TBB655324:TBB655333 TKX655324:TKX655333 TUT655324:TUT655333 UEP655324:UEP655333 UOL655324:UOL655333 UYH655324:UYH655333 VID655324:VID655333 VRZ655324:VRZ655333 WBV655324:WBV655333 WLR655324:WLR655333 WVN655324:WVN655333 JB720860:JB720869 SX720860:SX720869 ACT720860:ACT720869 AMP720860:AMP720869 AWL720860:AWL720869 BGH720860:BGH720869 BQD720860:BQD720869 BZZ720860:BZZ720869 CJV720860:CJV720869 CTR720860:CTR720869 DDN720860:DDN720869 DNJ720860:DNJ720869 DXF720860:DXF720869 EHB720860:EHB720869 EQX720860:EQX720869 FAT720860:FAT720869 FKP720860:FKP720869 FUL720860:FUL720869 GEH720860:GEH720869 GOD720860:GOD720869 GXZ720860:GXZ720869 HHV720860:HHV720869 HRR720860:HRR720869 IBN720860:IBN720869 ILJ720860:ILJ720869 IVF720860:IVF720869 JFB720860:JFB720869 JOX720860:JOX720869 JYT720860:JYT720869 KIP720860:KIP720869 KSL720860:KSL720869 LCH720860:LCH720869 LMD720860:LMD720869 LVZ720860:LVZ720869 MFV720860:MFV720869 MPR720860:MPR720869 MZN720860:MZN720869 NJJ720860:NJJ720869 NTF720860:NTF720869 ODB720860:ODB720869 OMX720860:OMX720869 OWT720860:OWT720869 PGP720860:PGP720869 PQL720860:PQL720869 QAH720860:QAH720869 QKD720860:QKD720869 QTZ720860:QTZ720869 RDV720860:RDV720869 RNR720860:RNR720869 RXN720860:RXN720869 SHJ720860:SHJ720869 SRF720860:SRF720869 TBB720860:TBB720869 TKX720860:TKX720869 TUT720860:TUT720869 UEP720860:UEP720869 UOL720860:UOL720869 UYH720860:UYH720869 VID720860:VID720869 VRZ720860:VRZ720869 WBV720860:WBV720869 WLR720860:WLR720869 WVN720860:WVN720869 JB786396:JB786405 SX786396:SX786405 ACT786396:ACT786405 AMP786396:AMP786405 AWL786396:AWL786405 BGH786396:BGH786405 BQD786396:BQD786405 BZZ786396:BZZ786405 CJV786396:CJV786405 CTR786396:CTR786405 DDN786396:DDN786405 DNJ786396:DNJ786405 DXF786396:DXF786405 EHB786396:EHB786405 EQX786396:EQX786405 FAT786396:FAT786405 FKP786396:FKP786405 FUL786396:FUL786405 GEH786396:GEH786405 GOD786396:GOD786405 GXZ786396:GXZ786405 HHV786396:HHV786405 HRR786396:HRR786405 IBN786396:IBN786405 ILJ786396:ILJ786405 IVF786396:IVF786405 JFB786396:JFB786405 JOX786396:JOX786405 JYT786396:JYT786405 KIP786396:KIP786405 KSL786396:KSL786405 LCH786396:LCH786405 LMD786396:LMD786405 LVZ786396:LVZ786405 MFV786396:MFV786405 MPR786396:MPR786405 MZN786396:MZN786405 NJJ786396:NJJ786405 NTF786396:NTF786405 ODB786396:ODB786405 OMX786396:OMX786405 OWT786396:OWT786405 PGP786396:PGP786405 PQL786396:PQL786405 QAH786396:QAH786405 QKD786396:QKD786405 QTZ786396:QTZ786405 RDV786396:RDV786405 RNR786396:RNR786405 RXN786396:RXN786405 SHJ786396:SHJ786405 SRF786396:SRF786405 TBB786396:TBB786405 TKX786396:TKX786405 TUT786396:TUT786405 UEP786396:UEP786405 UOL786396:UOL786405 UYH786396:UYH786405 VID786396:VID786405 VRZ786396:VRZ786405 WBV786396:WBV786405 WLR786396:WLR786405 WVN786396:WVN786405 JB851932:JB851941 SX851932:SX851941 ACT851932:ACT851941 AMP851932:AMP851941 AWL851932:AWL851941 BGH851932:BGH851941 BQD851932:BQD851941 BZZ851932:BZZ851941 CJV851932:CJV851941 CTR851932:CTR851941 DDN851932:DDN851941 DNJ851932:DNJ851941 DXF851932:DXF851941 EHB851932:EHB851941 EQX851932:EQX851941 FAT851932:FAT851941 FKP851932:FKP851941 FUL851932:FUL851941 GEH851932:GEH851941 GOD851932:GOD851941 GXZ851932:GXZ851941 HHV851932:HHV851941 HRR851932:HRR851941 IBN851932:IBN851941 ILJ851932:ILJ851941 IVF851932:IVF851941 JFB851932:JFB851941 JOX851932:JOX851941 JYT851932:JYT851941 KIP851932:KIP851941 KSL851932:KSL851941 LCH851932:LCH851941 LMD851932:LMD851941 LVZ851932:LVZ851941 MFV851932:MFV851941 MPR851932:MPR851941 MZN851932:MZN851941 NJJ851932:NJJ851941 NTF851932:NTF851941 ODB851932:ODB851941 OMX851932:OMX851941 OWT851932:OWT851941 PGP851932:PGP851941 PQL851932:PQL851941 QAH851932:QAH851941 QKD851932:QKD851941 QTZ851932:QTZ851941 RDV851932:RDV851941 RNR851932:RNR851941 RXN851932:RXN851941 SHJ851932:SHJ851941 SRF851932:SRF851941 TBB851932:TBB851941 TKX851932:TKX851941 TUT851932:TUT851941 UEP851932:UEP851941 UOL851932:UOL851941 UYH851932:UYH851941 VID851932:VID851941 VRZ851932:VRZ851941 WBV851932:WBV851941 WLR851932:WLR851941 WVN851932:WVN851941 JB917468:JB917477 SX917468:SX917477 ACT917468:ACT917477 AMP917468:AMP917477 AWL917468:AWL917477 BGH917468:BGH917477 BQD917468:BQD917477 BZZ917468:BZZ917477 CJV917468:CJV917477 CTR917468:CTR917477 DDN917468:DDN917477 DNJ917468:DNJ917477 DXF917468:DXF917477 EHB917468:EHB917477 EQX917468:EQX917477 FAT917468:FAT917477 FKP917468:FKP917477 FUL917468:FUL917477 GEH917468:GEH917477 GOD917468:GOD917477 GXZ917468:GXZ917477 HHV917468:HHV917477 HRR917468:HRR917477 IBN917468:IBN917477 ILJ917468:ILJ917477 IVF917468:IVF917477 JFB917468:JFB917477 JOX917468:JOX917477 JYT917468:JYT917477 KIP917468:KIP917477 KSL917468:KSL917477 LCH917468:LCH917477 LMD917468:LMD917477 LVZ917468:LVZ917477 MFV917468:MFV917477 MPR917468:MPR917477 MZN917468:MZN917477 NJJ917468:NJJ917477 NTF917468:NTF917477 ODB917468:ODB917477 OMX917468:OMX917477 OWT917468:OWT917477 PGP917468:PGP917477 PQL917468:PQL917477 QAH917468:QAH917477 QKD917468:QKD917477 QTZ917468:QTZ917477 RDV917468:RDV917477 RNR917468:RNR917477 RXN917468:RXN917477 SHJ917468:SHJ917477 SRF917468:SRF917477 TBB917468:TBB917477 TKX917468:TKX917477 TUT917468:TUT917477 UEP917468:UEP917477 UOL917468:UOL917477 UYH917468:UYH917477 VID917468:VID917477 VRZ917468:VRZ917477 WBV917468:WBV917477 WLR917468:WLR917477 WVN917468:WVN917477 JB983004:JB983013 SX983004:SX983013 ACT983004:ACT983013 AMP983004:AMP983013 AWL983004:AWL983013 BGH983004:BGH983013 BQD983004:BQD983013 BZZ983004:BZZ983013 CJV983004:CJV983013 CTR983004:CTR983013 DDN983004:DDN983013 DNJ983004:DNJ983013 DXF983004:DXF983013 EHB983004:EHB983013 EQX983004:EQX983013 FAT983004:FAT983013 FKP983004:FKP983013 FUL983004:FUL983013 GEH983004:GEH983013 GOD983004:GOD983013 GXZ983004:GXZ983013 HHV983004:HHV983013 HRR983004:HRR983013 IBN983004:IBN983013 ILJ983004:ILJ983013 IVF983004:IVF983013 JFB983004:JFB983013 JOX983004:JOX983013 JYT983004:JYT983013 KIP983004:KIP983013 KSL983004:KSL983013 LCH983004:LCH983013 LMD983004:LMD983013 LVZ983004:LVZ983013 MFV983004:MFV983013 MPR983004:MPR983013 MZN983004:MZN983013 NJJ983004:NJJ983013 NTF983004:NTF983013 ODB983004:ODB983013 OMX983004:OMX983013 OWT983004:OWT983013 PGP983004:PGP983013 PQL983004:PQL983013 QAH983004:QAH983013 QKD983004:QKD983013 QTZ983004:QTZ983013 RDV983004:RDV983013 RNR983004:RNR983013 RXN983004:RXN983013 SHJ983004:SHJ983013 SRF983004:SRF983013 TBB983004:TBB983013 TKX983004:TKX983013 TUT983004:TUT983013 UEP983004:UEP983013 UOL983004:UOL983013 UYH983004:UYH983013 VID983004:VID983013 VRZ983004:VRZ983013 WBV983004:WBV983013 WLR983004:WLR983013 WVN983004:WVN983013" xr:uid="{00000000-0002-0000-0000-000001000000}">
      <formula1>43191</formula1>
      <formula2>43982</formula2>
    </dataValidation>
    <dataValidation type="list" showErrorMessage="1" errorTitle="Error" error="Please identify donor as: Individual, Corporate or Foundation." prompt="Please identify donor as: Individual, Corporate or Foundation." sqref="E65515:F65524 WVK983004:WVK983013 WLO983004:WLO983013 WBS983004:WBS983013 VRW983004:VRW983013 VIA983004:VIA983013 UYE983004:UYE983013 UOI983004:UOI983013 UEM983004:UEM983013 TUQ983004:TUQ983013 TKU983004:TKU983013 TAY983004:TAY983013 SRC983004:SRC983013 SHG983004:SHG983013 RXK983004:RXK983013 RNO983004:RNO983013 RDS983004:RDS983013 QTW983004:QTW983013 QKA983004:QKA983013 QAE983004:QAE983013 PQI983004:PQI983013 PGM983004:PGM983013 OWQ983004:OWQ983013 OMU983004:OMU983013 OCY983004:OCY983013 NTC983004:NTC983013 NJG983004:NJG983013 MZK983004:MZK983013 MPO983004:MPO983013 MFS983004:MFS983013 LVW983004:LVW983013 LMA983004:LMA983013 LCE983004:LCE983013 KSI983004:KSI983013 KIM983004:KIM983013 JYQ983004:JYQ983013 JOU983004:JOU983013 JEY983004:JEY983013 IVC983004:IVC983013 ILG983004:ILG983013 IBK983004:IBK983013 HRO983004:HRO983013 HHS983004:HHS983013 GXW983004:GXW983013 GOA983004:GOA983013 GEE983004:GEE983013 FUI983004:FUI983013 FKM983004:FKM983013 FAQ983004:FAQ983013 EQU983004:EQU983013 EGY983004:EGY983013 DXC983004:DXC983013 DNG983004:DNG983013 DDK983004:DDK983013 CTO983004:CTO983013 CJS983004:CJS983013 BZW983004:BZW983013 BQA983004:BQA983013 BGE983004:BGE983013 AWI983004:AWI983013 AMM983004:AMM983013 ACQ983004:ACQ983013 SU983004:SU983013 IY983004:IY983013 E983004:F983013 WVK917468:WVK917477 WLO917468:WLO917477 WBS917468:WBS917477 VRW917468:VRW917477 VIA917468:VIA917477 UYE917468:UYE917477 UOI917468:UOI917477 UEM917468:UEM917477 TUQ917468:TUQ917477 TKU917468:TKU917477 TAY917468:TAY917477 SRC917468:SRC917477 SHG917468:SHG917477 RXK917468:RXK917477 RNO917468:RNO917477 RDS917468:RDS917477 QTW917468:QTW917477 QKA917468:QKA917477 QAE917468:QAE917477 PQI917468:PQI917477 PGM917468:PGM917477 OWQ917468:OWQ917477 OMU917468:OMU917477 OCY917468:OCY917477 NTC917468:NTC917477 NJG917468:NJG917477 MZK917468:MZK917477 MPO917468:MPO917477 MFS917468:MFS917477 LVW917468:LVW917477 LMA917468:LMA917477 LCE917468:LCE917477 KSI917468:KSI917477 KIM917468:KIM917477 JYQ917468:JYQ917477 JOU917468:JOU917477 JEY917468:JEY917477 IVC917468:IVC917477 ILG917468:ILG917477 IBK917468:IBK917477 HRO917468:HRO917477 HHS917468:HHS917477 GXW917468:GXW917477 GOA917468:GOA917477 GEE917468:GEE917477 FUI917468:FUI917477 FKM917468:FKM917477 FAQ917468:FAQ917477 EQU917468:EQU917477 EGY917468:EGY917477 DXC917468:DXC917477 DNG917468:DNG917477 DDK917468:DDK917477 CTO917468:CTO917477 CJS917468:CJS917477 BZW917468:BZW917477 BQA917468:BQA917477 BGE917468:BGE917477 AWI917468:AWI917477 AMM917468:AMM917477 ACQ917468:ACQ917477 SU917468:SU917477 IY917468:IY917477 E917468:F917477 WVK851932:WVK851941 WLO851932:WLO851941 WBS851932:WBS851941 VRW851932:VRW851941 VIA851932:VIA851941 UYE851932:UYE851941 UOI851932:UOI851941 UEM851932:UEM851941 TUQ851932:TUQ851941 TKU851932:TKU851941 TAY851932:TAY851941 SRC851932:SRC851941 SHG851932:SHG851941 RXK851932:RXK851941 RNO851932:RNO851941 RDS851932:RDS851941 QTW851932:QTW851941 QKA851932:QKA851941 QAE851932:QAE851941 PQI851932:PQI851941 PGM851932:PGM851941 OWQ851932:OWQ851941 OMU851932:OMU851941 OCY851932:OCY851941 NTC851932:NTC851941 NJG851932:NJG851941 MZK851932:MZK851941 MPO851932:MPO851941 MFS851932:MFS851941 LVW851932:LVW851941 LMA851932:LMA851941 LCE851932:LCE851941 KSI851932:KSI851941 KIM851932:KIM851941 JYQ851932:JYQ851941 JOU851932:JOU851941 JEY851932:JEY851941 IVC851932:IVC851941 ILG851932:ILG851941 IBK851932:IBK851941 HRO851932:HRO851941 HHS851932:HHS851941 GXW851932:GXW851941 GOA851932:GOA851941 GEE851932:GEE851941 FUI851932:FUI851941 FKM851932:FKM851941 FAQ851932:FAQ851941 EQU851932:EQU851941 EGY851932:EGY851941 DXC851932:DXC851941 DNG851932:DNG851941 DDK851932:DDK851941 CTO851932:CTO851941 CJS851932:CJS851941 BZW851932:BZW851941 BQA851932:BQA851941 BGE851932:BGE851941 AWI851932:AWI851941 AMM851932:AMM851941 ACQ851932:ACQ851941 SU851932:SU851941 IY851932:IY851941 E851932:F851941 WVK786396:WVK786405 WLO786396:WLO786405 WBS786396:WBS786405 VRW786396:VRW786405 VIA786396:VIA786405 UYE786396:UYE786405 UOI786396:UOI786405 UEM786396:UEM786405 TUQ786396:TUQ786405 TKU786396:TKU786405 TAY786396:TAY786405 SRC786396:SRC786405 SHG786396:SHG786405 RXK786396:RXK786405 RNO786396:RNO786405 RDS786396:RDS786405 QTW786396:QTW786405 QKA786396:QKA786405 QAE786396:QAE786405 PQI786396:PQI786405 PGM786396:PGM786405 OWQ786396:OWQ786405 OMU786396:OMU786405 OCY786396:OCY786405 NTC786396:NTC786405 NJG786396:NJG786405 MZK786396:MZK786405 MPO786396:MPO786405 MFS786396:MFS786405 LVW786396:LVW786405 LMA786396:LMA786405 LCE786396:LCE786405 KSI786396:KSI786405 KIM786396:KIM786405 JYQ786396:JYQ786405 JOU786396:JOU786405 JEY786396:JEY786405 IVC786396:IVC786405 ILG786396:ILG786405 IBK786396:IBK786405 HRO786396:HRO786405 HHS786396:HHS786405 GXW786396:GXW786405 GOA786396:GOA786405 GEE786396:GEE786405 FUI786396:FUI786405 FKM786396:FKM786405 FAQ786396:FAQ786405 EQU786396:EQU786405 EGY786396:EGY786405 DXC786396:DXC786405 DNG786396:DNG786405 DDK786396:DDK786405 CTO786396:CTO786405 CJS786396:CJS786405 BZW786396:BZW786405 BQA786396:BQA786405 BGE786396:BGE786405 AWI786396:AWI786405 AMM786396:AMM786405 ACQ786396:ACQ786405 SU786396:SU786405 IY786396:IY786405 E786396:F786405 WVK720860:WVK720869 WLO720860:WLO720869 WBS720860:WBS720869 VRW720860:VRW720869 VIA720860:VIA720869 UYE720860:UYE720869 UOI720860:UOI720869 UEM720860:UEM720869 TUQ720860:TUQ720869 TKU720860:TKU720869 TAY720860:TAY720869 SRC720860:SRC720869 SHG720860:SHG720869 RXK720860:RXK720869 RNO720860:RNO720869 RDS720860:RDS720869 QTW720860:QTW720869 QKA720860:QKA720869 QAE720860:QAE720869 PQI720860:PQI720869 PGM720860:PGM720869 OWQ720860:OWQ720869 OMU720860:OMU720869 OCY720860:OCY720869 NTC720860:NTC720869 NJG720860:NJG720869 MZK720860:MZK720869 MPO720860:MPO720869 MFS720860:MFS720869 LVW720860:LVW720869 LMA720860:LMA720869 LCE720860:LCE720869 KSI720860:KSI720869 KIM720860:KIM720869 JYQ720860:JYQ720869 JOU720860:JOU720869 JEY720860:JEY720869 IVC720860:IVC720869 ILG720860:ILG720869 IBK720860:IBK720869 HRO720860:HRO720869 HHS720860:HHS720869 GXW720860:GXW720869 GOA720860:GOA720869 GEE720860:GEE720869 FUI720860:FUI720869 FKM720860:FKM720869 FAQ720860:FAQ720869 EQU720860:EQU720869 EGY720860:EGY720869 DXC720860:DXC720869 DNG720860:DNG720869 DDK720860:DDK720869 CTO720860:CTO720869 CJS720860:CJS720869 BZW720860:BZW720869 BQA720860:BQA720869 BGE720860:BGE720869 AWI720860:AWI720869 AMM720860:AMM720869 ACQ720860:ACQ720869 SU720860:SU720869 IY720860:IY720869 E720860:F720869 WVK655324:WVK655333 WLO655324:WLO655333 WBS655324:WBS655333 VRW655324:VRW655333 VIA655324:VIA655333 UYE655324:UYE655333 UOI655324:UOI655333 UEM655324:UEM655333 TUQ655324:TUQ655333 TKU655324:TKU655333 TAY655324:TAY655333 SRC655324:SRC655333 SHG655324:SHG655333 RXK655324:RXK655333 RNO655324:RNO655333 RDS655324:RDS655333 QTW655324:QTW655333 QKA655324:QKA655333 QAE655324:QAE655333 PQI655324:PQI655333 PGM655324:PGM655333 OWQ655324:OWQ655333 OMU655324:OMU655333 OCY655324:OCY655333 NTC655324:NTC655333 NJG655324:NJG655333 MZK655324:MZK655333 MPO655324:MPO655333 MFS655324:MFS655333 LVW655324:LVW655333 LMA655324:LMA655333 LCE655324:LCE655333 KSI655324:KSI655333 KIM655324:KIM655333 JYQ655324:JYQ655333 JOU655324:JOU655333 JEY655324:JEY655333 IVC655324:IVC655333 ILG655324:ILG655333 IBK655324:IBK655333 HRO655324:HRO655333 HHS655324:HHS655333 GXW655324:GXW655333 GOA655324:GOA655333 GEE655324:GEE655333 FUI655324:FUI655333 FKM655324:FKM655333 FAQ655324:FAQ655333 EQU655324:EQU655333 EGY655324:EGY655333 DXC655324:DXC655333 DNG655324:DNG655333 DDK655324:DDK655333 CTO655324:CTO655333 CJS655324:CJS655333 BZW655324:BZW655333 BQA655324:BQA655333 BGE655324:BGE655333 AWI655324:AWI655333 AMM655324:AMM655333 ACQ655324:ACQ655333 SU655324:SU655333 IY655324:IY655333 E655324:F655333 WVK589788:WVK589797 WLO589788:WLO589797 WBS589788:WBS589797 VRW589788:VRW589797 VIA589788:VIA589797 UYE589788:UYE589797 UOI589788:UOI589797 UEM589788:UEM589797 TUQ589788:TUQ589797 TKU589788:TKU589797 TAY589788:TAY589797 SRC589788:SRC589797 SHG589788:SHG589797 RXK589788:RXK589797 RNO589788:RNO589797 RDS589788:RDS589797 QTW589788:QTW589797 QKA589788:QKA589797 QAE589788:QAE589797 PQI589788:PQI589797 PGM589788:PGM589797 OWQ589788:OWQ589797 OMU589788:OMU589797 OCY589788:OCY589797 NTC589788:NTC589797 NJG589788:NJG589797 MZK589788:MZK589797 MPO589788:MPO589797 MFS589788:MFS589797 LVW589788:LVW589797 LMA589788:LMA589797 LCE589788:LCE589797 KSI589788:KSI589797 KIM589788:KIM589797 JYQ589788:JYQ589797 JOU589788:JOU589797 JEY589788:JEY589797 IVC589788:IVC589797 ILG589788:ILG589797 IBK589788:IBK589797 HRO589788:HRO589797 HHS589788:HHS589797 GXW589788:GXW589797 GOA589788:GOA589797 GEE589788:GEE589797 FUI589788:FUI589797 FKM589788:FKM589797 FAQ589788:FAQ589797 EQU589788:EQU589797 EGY589788:EGY589797 DXC589788:DXC589797 DNG589788:DNG589797 DDK589788:DDK589797 CTO589788:CTO589797 CJS589788:CJS589797 BZW589788:BZW589797 BQA589788:BQA589797 BGE589788:BGE589797 AWI589788:AWI589797 AMM589788:AMM589797 ACQ589788:ACQ589797 SU589788:SU589797 IY589788:IY589797 E589788:F589797 WVK524252:WVK524261 WLO524252:WLO524261 WBS524252:WBS524261 VRW524252:VRW524261 VIA524252:VIA524261 UYE524252:UYE524261 UOI524252:UOI524261 UEM524252:UEM524261 TUQ524252:TUQ524261 TKU524252:TKU524261 TAY524252:TAY524261 SRC524252:SRC524261 SHG524252:SHG524261 RXK524252:RXK524261 RNO524252:RNO524261 RDS524252:RDS524261 QTW524252:QTW524261 QKA524252:QKA524261 QAE524252:QAE524261 PQI524252:PQI524261 PGM524252:PGM524261 OWQ524252:OWQ524261 OMU524252:OMU524261 OCY524252:OCY524261 NTC524252:NTC524261 NJG524252:NJG524261 MZK524252:MZK524261 MPO524252:MPO524261 MFS524252:MFS524261 LVW524252:LVW524261 LMA524252:LMA524261 LCE524252:LCE524261 KSI524252:KSI524261 KIM524252:KIM524261 JYQ524252:JYQ524261 JOU524252:JOU524261 JEY524252:JEY524261 IVC524252:IVC524261 ILG524252:ILG524261 IBK524252:IBK524261 HRO524252:HRO524261 HHS524252:HHS524261 GXW524252:GXW524261 GOA524252:GOA524261 GEE524252:GEE524261 FUI524252:FUI524261 FKM524252:FKM524261 FAQ524252:FAQ524261 EQU524252:EQU524261 EGY524252:EGY524261 DXC524252:DXC524261 DNG524252:DNG524261 DDK524252:DDK524261 CTO524252:CTO524261 CJS524252:CJS524261 BZW524252:BZW524261 BQA524252:BQA524261 BGE524252:BGE524261 AWI524252:AWI524261 AMM524252:AMM524261 ACQ524252:ACQ524261 SU524252:SU524261 IY524252:IY524261 E524252:F524261 WVK458716:WVK458725 WLO458716:WLO458725 WBS458716:WBS458725 VRW458716:VRW458725 VIA458716:VIA458725 UYE458716:UYE458725 UOI458716:UOI458725 UEM458716:UEM458725 TUQ458716:TUQ458725 TKU458716:TKU458725 TAY458716:TAY458725 SRC458716:SRC458725 SHG458716:SHG458725 RXK458716:RXK458725 RNO458716:RNO458725 RDS458716:RDS458725 QTW458716:QTW458725 QKA458716:QKA458725 QAE458716:QAE458725 PQI458716:PQI458725 PGM458716:PGM458725 OWQ458716:OWQ458725 OMU458716:OMU458725 OCY458716:OCY458725 NTC458716:NTC458725 NJG458716:NJG458725 MZK458716:MZK458725 MPO458716:MPO458725 MFS458716:MFS458725 LVW458716:LVW458725 LMA458716:LMA458725 LCE458716:LCE458725 KSI458716:KSI458725 KIM458716:KIM458725 JYQ458716:JYQ458725 JOU458716:JOU458725 JEY458716:JEY458725 IVC458716:IVC458725 ILG458716:ILG458725 IBK458716:IBK458725 HRO458716:HRO458725 HHS458716:HHS458725 GXW458716:GXW458725 GOA458716:GOA458725 GEE458716:GEE458725 FUI458716:FUI458725 FKM458716:FKM458725 FAQ458716:FAQ458725 EQU458716:EQU458725 EGY458716:EGY458725 DXC458716:DXC458725 DNG458716:DNG458725 DDK458716:DDK458725 CTO458716:CTO458725 CJS458716:CJS458725 BZW458716:BZW458725 BQA458716:BQA458725 BGE458716:BGE458725 AWI458716:AWI458725 AMM458716:AMM458725 ACQ458716:ACQ458725 SU458716:SU458725 IY458716:IY458725 E458716:F458725 WVK393180:WVK393189 WLO393180:WLO393189 WBS393180:WBS393189 VRW393180:VRW393189 VIA393180:VIA393189 UYE393180:UYE393189 UOI393180:UOI393189 UEM393180:UEM393189 TUQ393180:TUQ393189 TKU393180:TKU393189 TAY393180:TAY393189 SRC393180:SRC393189 SHG393180:SHG393189 RXK393180:RXK393189 RNO393180:RNO393189 RDS393180:RDS393189 QTW393180:QTW393189 QKA393180:QKA393189 QAE393180:QAE393189 PQI393180:PQI393189 PGM393180:PGM393189 OWQ393180:OWQ393189 OMU393180:OMU393189 OCY393180:OCY393189 NTC393180:NTC393189 NJG393180:NJG393189 MZK393180:MZK393189 MPO393180:MPO393189 MFS393180:MFS393189 LVW393180:LVW393189 LMA393180:LMA393189 LCE393180:LCE393189 KSI393180:KSI393189 KIM393180:KIM393189 JYQ393180:JYQ393189 JOU393180:JOU393189 JEY393180:JEY393189 IVC393180:IVC393189 ILG393180:ILG393189 IBK393180:IBK393189 HRO393180:HRO393189 HHS393180:HHS393189 GXW393180:GXW393189 GOA393180:GOA393189 GEE393180:GEE393189 FUI393180:FUI393189 FKM393180:FKM393189 FAQ393180:FAQ393189 EQU393180:EQU393189 EGY393180:EGY393189 DXC393180:DXC393189 DNG393180:DNG393189 DDK393180:DDK393189 CTO393180:CTO393189 CJS393180:CJS393189 BZW393180:BZW393189 BQA393180:BQA393189 BGE393180:BGE393189 AWI393180:AWI393189 AMM393180:AMM393189 ACQ393180:ACQ393189 SU393180:SU393189 IY393180:IY393189 E393180:F393189 WVK327644:WVK327653 WLO327644:WLO327653 WBS327644:WBS327653 VRW327644:VRW327653 VIA327644:VIA327653 UYE327644:UYE327653 UOI327644:UOI327653 UEM327644:UEM327653 TUQ327644:TUQ327653 TKU327644:TKU327653 TAY327644:TAY327653 SRC327644:SRC327653 SHG327644:SHG327653 RXK327644:RXK327653 RNO327644:RNO327653 RDS327644:RDS327653 QTW327644:QTW327653 QKA327644:QKA327653 QAE327644:QAE327653 PQI327644:PQI327653 PGM327644:PGM327653 OWQ327644:OWQ327653 OMU327644:OMU327653 OCY327644:OCY327653 NTC327644:NTC327653 NJG327644:NJG327653 MZK327644:MZK327653 MPO327644:MPO327653 MFS327644:MFS327653 LVW327644:LVW327653 LMA327644:LMA327653 LCE327644:LCE327653 KSI327644:KSI327653 KIM327644:KIM327653 JYQ327644:JYQ327653 JOU327644:JOU327653 JEY327644:JEY327653 IVC327644:IVC327653 ILG327644:ILG327653 IBK327644:IBK327653 HRO327644:HRO327653 HHS327644:HHS327653 GXW327644:GXW327653 GOA327644:GOA327653 GEE327644:GEE327653 FUI327644:FUI327653 FKM327644:FKM327653 FAQ327644:FAQ327653 EQU327644:EQU327653 EGY327644:EGY327653 DXC327644:DXC327653 DNG327644:DNG327653 DDK327644:DDK327653 CTO327644:CTO327653 CJS327644:CJS327653 BZW327644:BZW327653 BQA327644:BQA327653 BGE327644:BGE327653 AWI327644:AWI327653 AMM327644:AMM327653 ACQ327644:ACQ327653 SU327644:SU327653 IY327644:IY327653 E327644:F327653 WVK262108:WVK262117 WLO262108:WLO262117 WBS262108:WBS262117 VRW262108:VRW262117 VIA262108:VIA262117 UYE262108:UYE262117 UOI262108:UOI262117 UEM262108:UEM262117 TUQ262108:TUQ262117 TKU262108:TKU262117 TAY262108:TAY262117 SRC262108:SRC262117 SHG262108:SHG262117 RXK262108:RXK262117 RNO262108:RNO262117 RDS262108:RDS262117 QTW262108:QTW262117 QKA262108:QKA262117 QAE262108:QAE262117 PQI262108:PQI262117 PGM262108:PGM262117 OWQ262108:OWQ262117 OMU262108:OMU262117 OCY262108:OCY262117 NTC262108:NTC262117 NJG262108:NJG262117 MZK262108:MZK262117 MPO262108:MPO262117 MFS262108:MFS262117 LVW262108:LVW262117 LMA262108:LMA262117 LCE262108:LCE262117 KSI262108:KSI262117 KIM262108:KIM262117 JYQ262108:JYQ262117 JOU262108:JOU262117 JEY262108:JEY262117 IVC262108:IVC262117 ILG262108:ILG262117 IBK262108:IBK262117 HRO262108:HRO262117 HHS262108:HHS262117 GXW262108:GXW262117 GOA262108:GOA262117 GEE262108:GEE262117 FUI262108:FUI262117 FKM262108:FKM262117 FAQ262108:FAQ262117 EQU262108:EQU262117 EGY262108:EGY262117 DXC262108:DXC262117 DNG262108:DNG262117 DDK262108:DDK262117 CTO262108:CTO262117 CJS262108:CJS262117 BZW262108:BZW262117 BQA262108:BQA262117 BGE262108:BGE262117 AWI262108:AWI262117 AMM262108:AMM262117 ACQ262108:ACQ262117 SU262108:SU262117 IY262108:IY262117 E262108:F262117 WVK196572:WVK196581 WLO196572:WLO196581 WBS196572:WBS196581 VRW196572:VRW196581 VIA196572:VIA196581 UYE196572:UYE196581 UOI196572:UOI196581 UEM196572:UEM196581 TUQ196572:TUQ196581 TKU196572:TKU196581 TAY196572:TAY196581 SRC196572:SRC196581 SHG196572:SHG196581 RXK196572:RXK196581 RNO196572:RNO196581 RDS196572:RDS196581 QTW196572:QTW196581 QKA196572:QKA196581 QAE196572:QAE196581 PQI196572:PQI196581 PGM196572:PGM196581 OWQ196572:OWQ196581 OMU196572:OMU196581 OCY196572:OCY196581 NTC196572:NTC196581 NJG196572:NJG196581 MZK196572:MZK196581 MPO196572:MPO196581 MFS196572:MFS196581 LVW196572:LVW196581 LMA196572:LMA196581 LCE196572:LCE196581 KSI196572:KSI196581 KIM196572:KIM196581 JYQ196572:JYQ196581 JOU196572:JOU196581 JEY196572:JEY196581 IVC196572:IVC196581 ILG196572:ILG196581 IBK196572:IBK196581 HRO196572:HRO196581 HHS196572:HHS196581 GXW196572:GXW196581 GOA196572:GOA196581 GEE196572:GEE196581 FUI196572:FUI196581 FKM196572:FKM196581 FAQ196572:FAQ196581 EQU196572:EQU196581 EGY196572:EGY196581 DXC196572:DXC196581 DNG196572:DNG196581 DDK196572:DDK196581 CTO196572:CTO196581 CJS196572:CJS196581 BZW196572:BZW196581 BQA196572:BQA196581 BGE196572:BGE196581 AWI196572:AWI196581 AMM196572:AMM196581 ACQ196572:ACQ196581 SU196572:SU196581 IY196572:IY196581 E196572:F196581 WVK131036:WVK131045 WLO131036:WLO131045 WBS131036:WBS131045 VRW131036:VRW131045 VIA131036:VIA131045 UYE131036:UYE131045 UOI131036:UOI131045 UEM131036:UEM131045 TUQ131036:TUQ131045 TKU131036:TKU131045 TAY131036:TAY131045 SRC131036:SRC131045 SHG131036:SHG131045 RXK131036:RXK131045 RNO131036:RNO131045 RDS131036:RDS131045 QTW131036:QTW131045 QKA131036:QKA131045 QAE131036:QAE131045 PQI131036:PQI131045 PGM131036:PGM131045 OWQ131036:OWQ131045 OMU131036:OMU131045 OCY131036:OCY131045 NTC131036:NTC131045 NJG131036:NJG131045 MZK131036:MZK131045 MPO131036:MPO131045 MFS131036:MFS131045 LVW131036:LVW131045 LMA131036:LMA131045 LCE131036:LCE131045 KSI131036:KSI131045 KIM131036:KIM131045 JYQ131036:JYQ131045 JOU131036:JOU131045 JEY131036:JEY131045 IVC131036:IVC131045 ILG131036:ILG131045 IBK131036:IBK131045 HRO131036:HRO131045 HHS131036:HHS131045 GXW131036:GXW131045 GOA131036:GOA131045 GEE131036:GEE131045 FUI131036:FUI131045 FKM131036:FKM131045 FAQ131036:FAQ131045 EQU131036:EQU131045 EGY131036:EGY131045 DXC131036:DXC131045 DNG131036:DNG131045 DDK131036:DDK131045 CTO131036:CTO131045 CJS131036:CJS131045 BZW131036:BZW131045 BQA131036:BQA131045 BGE131036:BGE131045 AWI131036:AWI131045 AMM131036:AMM131045 ACQ131036:ACQ131045 SU131036:SU131045 IY131036:IY131045 E131036:F131045 WVK65500:WVK65509 WLO65500:WLO65509 WBS65500:WBS65509 VRW65500:VRW65509 VIA65500:VIA65509 UYE65500:UYE65509 UOI65500:UOI65509 UEM65500:UEM65509 TUQ65500:TUQ65509 TKU65500:TKU65509 TAY65500:TAY65509 SRC65500:SRC65509 SHG65500:SHG65509 RXK65500:RXK65509 RNO65500:RNO65509 RDS65500:RDS65509 QTW65500:QTW65509 QKA65500:QKA65509 QAE65500:QAE65509 PQI65500:PQI65509 PGM65500:PGM65509 OWQ65500:OWQ65509 OMU65500:OMU65509 OCY65500:OCY65509 NTC65500:NTC65509 NJG65500:NJG65509 MZK65500:MZK65509 MPO65500:MPO65509 MFS65500:MFS65509 LVW65500:LVW65509 LMA65500:LMA65509 LCE65500:LCE65509 KSI65500:KSI65509 KIM65500:KIM65509 JYQ65500:JYQ65509 JOU65500:JOU65509 JEY65500:JEY65509 IVC65500:IVC65509 ILG65500:ILG65509 IBK65500:IBK65509 HRO65500:HRO65509 HHS65500:HHS65509 GXW65500:GXW65509 GOA65500:GOA65509 GEE65500:GEE65509 FUI65500:FUI65509 FKM65500:FKM65509 FAQ65500:FAQ65509 EQU65500:EQU65509 EGY65500:EGY65509 DXC65500:DXC65509 DNG65500:DNG65509 DDK65500:DDK65509 CTO65500:CTO65509 CJS65500:CJS65509 BZW65500:BZW65509 BQA65500:BQA65509 BGE65500:BGE65509 AWI65500:AWI65509 AMM65500:AMM65509 ACQ65500:ACQ65509 SU65500:SU65509 IY65500:IY65509 E65500:F65509 WVK983019:WVK983028 WLO983019:WLO983028 WBS983019:WBS983028 VRW983019:VRW983028 VIA983019:VIA983028 UYE983019:UYE983028 UOI983019:UOI983028 UEM983019:UEM983028 TUQ983019:TUQ983028 TKU983019:TKU983028 TAY983019:TAY983028 SRC983019:SRC983028 SHG983019:SHG983028 RXK983019:RXK983028 RNO983019:RNO983028 RDS983019:RDS983028 QTW983019:QTW983028 QKA983019:QKA983028 QAE983019:QAE983028 PQI983019:PQI983028 PGM983019:PGM983028 OWQ983019:OWQ983028 OMU983019:OMU983028 OCY983019:OCY983028 NTC983019:NTC983028 NJG983019:NJG983028 MZK983019:MZK983028 MPO983019:MPO983028 MFS983019:MFS983028 LVW983019:LVW983028 LMA983019:LMA983028 LCE983019:LCE983028 KSI983019:KSI983028 KIM983019:KIM983028 JYQ983019:JYQ983028 JOU983019:JOU983028 JEY983019:JEY983028 IVC983019:IVC983028 ILG983019:ILG983028 IBK983019:IBK983028 HRO983019:HRO983028 HHS983019:HHS983028 GXW983019:GXW983028 GOA983019:GOA983028 GEE983019:GEE983028 FUI983019:FUI983028 FKM983019:FKM983028 FAQ983019:FAQ983028 EQU983019:EQU983028 EGY983019:EGY983028 DXC983019:DXC983028 DNG983019:DNG983028 DDK983019:DDK983028 CTO983019:CTO983028 CJS983019:CJS983028 BZW983019:BZW983028 BQA983019:BQA983028 BGE983019:BGE983028 AWI983019:AWI983028 AMM983019:AMM983028 ACQ983019:ACQ983028 SU983019:SU983028 IY983019:IY983028 E983019:F983028 WVK917483:WVK917492 WLO917483:WLO917492 WBS917483:WBS917492 VRW917483:VRW917492 VIA917483:VIA917492 UYE917483:UYE917492 UOI917483:UOI917492 UEM917483:UEM917492 TUQ917483:TUQ917492 TKU917483:TKU917492 TAY917483:TAY917492 SRC917483:SRC917492 SHG917483:SHG917492 RXK917483:RXK917492 RNO917483:RNO917492 RDS917483:RDS917492 QTW917483:QTW917492 QKA917483:QKA917492 QAE917483:QAE917492 PQI917483:PQI917492 PGM917483:PGM917492 OWQ917483:OWQ917492 OMU917483:OMU917492 OCY917483:OCY917492 NTC917483:NTC917492 NJG917483:NJG917492 MZK917483:MZK917492 MPO917483:MPO917492 MFS917483:MFS917492 LVW917483:LVW917492 LMA917483:LMA917492 LCE917483:LCE917492 KSI917483:KSI917492 KIM917483:KIM917492 JYQ917483:JYQ917492 JOU917483:JOU917492 JEY917483:JEY917492 IVC917483:IVC917492 ILG917483:ILG917492 IBK917483:IBK917492 HRO917483:HRO917492 HHS917483:HHS917492 GXW917483:GXW917492 GOA917483:GOA917492 GEE917483:GEE917492 FUI917483:FUI917492 FKM917483:FKM917492 FAQ917483:FAQ917492 EQU917483:EQU917492 EGY917483:EGY917492 DXC917483:DXC917492 DNG917483:DNG917492 DDK917483:DDK917492 CTO917483:CTO917492 CJS917483:CJS917492 BZW917483:BZW917492 BQA917483:BQA917492 BGE917483:BGE917492 AWI917483:AWI917492 AMM917483:AMM917492 ACQ917483:ACQ917492 SU917483:SU917492 IY917483:IY917492 E917483:F917492 WVK851947:WVK851956 WLO851947:WLO851956 WBS851947:WBS851956 VRW851947:VRW851956 VIA851947:VIA851956 UYE851947:UYE851956 UOI851947:UOI851956 UEM851947:UEM851956 TUQ851947:TUQ851956 TKU851947:TKU851956 TAY851947:TAY851956 SRC851947:SRC851956 SHG851947:SHG851956 RXK851947:RXK851956 RNO851947:RNO851956 RDS851947:RDS851956 QTW851947:QTW851956 QKA851947:QKA851956 QAE851947:QAE851956 PQI851947:PQI851956 PGM851947:PGM851956 OWQ851947:OWQ851956 OMU851947:OMU851956 OCY851947:OCY851956 NTC851947:NTC851956 NJG851947:NJG851956 MZK851947:MZK851956 MPO851947:MPO851956 MFS851947:MFS851956 LVW851947:LVW851956 LMA851947:LMA851956 LCE851947:LCE851956 KSI851947:KSI851956 KIM851947:KIM851956 JYQ851947:JYQ851956 JOU851947:JOU851956 JEY851947:JEY851956 IVC851947:IVC851956 ILG851947:ILG851956 IBK851947:IBK851956 HRO851947:HRO851956 HHS851947:HHS851956 GXW851947:GXW851956 GOA851947:GOA851956 GEE851947:GEE851956 FUI851947:FUI851956 FKM851947:FKM851956 FAQ851947:FAQ851956 EQU851947:EQU851956 EGY851947:EGY851956 DXC851947:DXC851956 DNG851947:DNG851956 DDK851947:DDK851956 CTO851947:CTO851956 CJS851947:CJS851956 BZW851947:BZW851956 BQA851947:BQA851956 BGE851947:BGE851956 AWI851947:AWI851956 AMM851947:AMM851956 ACQ851947:ACQ851956 SU851947:SU851956 IY851947:IY851956 E851947:F851956 WVK786411:WVK786420 WLO786411:WLO786420 WBS786411:WBS786420 VRW786411:VRW786420 VIA786411:VIA786420 UYE786411:UYE786420 UOI786411:UOI786420 UEM786411:UEM786420 TUQ786411:TUQ786420 TKU786411:TKU786420 TAY786411:TAY786420 SRC786411:SRC786420 SHG786411:SHG786420 RXK786411:RXK786420 RNO786411:RNO786420 RDS786411:RDS786420 QTW786411:QTW786420 QKA786411:QKA786420 QAE786411:QAE786420 PQI786411:PQI786420 PGM786411:PGM786420 OWQ786411:OWQ786420 OMU786411:OMU786420 OCY786411:OCY786420 NTC786411:NTC786420 NJG786411:NJG786420 MZK786411:MZK786420 MPO786411:MPO786420 MFS786411:MFS786420 LVW786411:LVW786420 LMA786411:LMA786420 LCE786411:LCE786420 KSI786411:KSI786420 KIM786411:KIM786420 JYQ786411:JYQ786420 JOU786411:JOU786420 JEY786411:JEY786420 IVC786411:IVC786420 ILG786411:ILG786420 IBK786411:IBK786420 HRO786411:HRO786420 HHS786411:HHS786420 GXW786411:GXW786420 GOA786411:GOA786420 GEE786411:GEE786420 FUI786411:FUI786420 FKM786411:FKM786420 FAQ786411:FAQ786420 EQU786411:EQU786420 EGY786411:EGY786420 DXC786411:DXC786420 DNG786411:DNG786420 DDK786411:DDK786420 CTO786411:CTO786420 CJS786411:CJS786420 BZW786411:BZW786420 BQA786411:BQA786420 BGE786411:BGE786420 AWI786411:AWI786420 AMM786411:AMM786420 ACQ786411:ACQ786420 SU786411:SU786420 IY786411:IY786420 E786411:F786420 WVK720875:WVK720884 WLO720875:WLO720884 WBS720875:WBS720884 VRW720875:VRW720884 VIA720875:VIA720884 UYE720875:UYE720884 UOI720875:UOI720884 UEM720875:UEM720884 TUQ720875:TUQ720884 TKU720875:TKU720884 TAY720875:TAY720884 SRC720875:SRC720884 SHG720875:SHG720884 RXK720875:RXK720884 RNO720875:RNO720884 RDS720875:RDS720884 QTW720875:QTW720884 QKA720875:QKA720884 QAE720875:QAE720884 PQI720875:PQI720884 PGM720875:PGM720884 OWQ720875:OWQ720884 OMU720875:OMU720884 OCY720875:OCY720884 NTC720875:NTC720884 NJG720875:NJG720884 MZK720875:MZK720884 MPO720875:MPO720884 MFS720875:MFS720884 LVW720875:LVW720884 LMA720875:LMA720884 LCE720875:LCE720884 KSI720875:KSI720884 KIM720875:KIM720884 JYQ720875:JYQ720884 JOU720875:JOU720884 JEY720875:JEY720884 IVC720875:IVC720884 ILG720875:ILG720884 IBK720875:IBK720884 HRO720875:HRO720884 HHS720875:HHS720884 GXW720875:GXW720884 GOA720875:GOA720884 GEE720875:GEE720884 FUI720875:FUI720884 FKM720875:FKM720884 FAQ720875:FAQ720884 EQU720875:EQU720884 EGY720875:EGY720884 DXC720875:DXC720884 DNG720875:DNG720884 DDK720875:DDK720884 CTO720875:CTO720884 CJS720875:CJS720884 BZW720875:BZW720884 BQA720875:BQA720884 BGE720875:BGE720884 AWI720875:AWI720884 AMM720875:AMM720884 ACQ720875:ACQ720884 SU720875:SU720884 IY720875:IY720884 E720875:F720884 WVK655339:WVK655348 WLO655339:WLO655348 WBS655339:WBS655348 VRW655339:VRW655348 VIA655339:VIA655348 UYE655339:UYE655348 UOI655339:UOI655348 UEM655339:UEM655348 TUQ655339:TUQ655348 TKU655339:TKU655348 TAY655339:TAY655348 SRC655339:SRC655348 SHG655339:SHG655348 RXK655339:RXK655348 RNO655339:RNO655348 RDS655339:RDS655348 QTW655339:QTW655348 QKA655339:QKA655348 QAE655339:QAE655348 PQI655339:PQI655348 PGM655339:PGM655348 OWQ655339:OWQ655348 OMU655339:OMU655348 OCY655339:OCY655348 NTC655339:NTC655348 NJG655339:NJG655348 MZK655339:MZK655348 MPO655339:MPO655348 MFS655339:MFS655348 LVW655339:LVW655348 LMA655339:LMA655348 LCE655339:LCE655348 KSI655339:KSI655348 KIM655339:KIM655348 JYQ655339:JYQ655348 JOU655339:JOU655348 JEY655339:JEY655348 IVC655339:IVC655348 ILG655339:ILG655348 IBK655339:IBK655348 HRO655339:HRO655348 HHS655339:HHS655348 GXW655339:GXW655348 GOA655339:GOA655348 GEE655339:GEE655348 FUI655339:FUI655348 FKM655339:FKM655348 FAQ655339:FAQ655348 EQU655339:EQU655348 EGY655339:EGY655348 DXC655339:DXC655348 DNG655339:DNG655348 DDK655339:DDK655348 CTO655339:CTO655348 CJS655339:CJS655348 BZW655339:BZW655348 BQA655339:BQA655348 BGE655339:BGE655348 AWI655339:AWI655348 AMM655339:AMM655348 ACQ655339:ACQ655348 SU655339:SU655348 IY655339:IY655348 E655339:F655348 WVK589803:WVK589812 WLO589803:WLO589812 WBS589803:WBS589812 VRW589803:VRW589812 VIA589803:VIA589812 UYE589803:UYE589812 UOI589803:UOI589812 UEM589803:UEM589812 TUQ589803:TUQ589812 TKU589803:TKU589812 TAY589803:TAY589812 SRC589803:SRC589812 SHG589803:SHG589812 RXK589803:RXK589812 RNO589803:RNO589812 RDS589803:RDS589812 QTW589803:QTW589812 QKA589803:QKA589812 QAE589803:QAE589812 PQI589803:PQI589812 PGM589803:PGM589812 OWQ589803:OWQ589812 OMU589803:OMU589812 OCY589803:OCY589812 NTC589803:NTC589812 NJG589803:NJG589812 MZK589803:MZK589812 MPO589803:MPO589812 MFS589803:MFS589812 LVW589803:LVW589812 LMA589803:LMA589812 LCE589803:LCE589812 KSI589803:KSI589812 KIM589803:KIM589812 JYQ589803:JYQ589812 JOU589803:JOU589812 JEY589803:JEY589812 IVC589803:IVC589812 ILG589803:ILG589812 IBK589803:IBK589812 HRO589803:HRO589812 HHS589803:HHS589812 GXW589803:GXW589812 GOA589803:GOA589812 GEE589803:GEE589812 FUI589803:FUI589812 FKM589803:FKM589812 FAQ589803:FAQ589812 EQU589803:EQU589812 EGY589803:EGY589812 DXC589803:DXC589812 DNG589803:DNG589812 DDK589803:DDK589812 CTO589803:CTO589812 CJS589803:CJS589812 BZW589803:BZW589812 BQA589803:BQA589812 BGE589803:BGE589812 AWI589803:AWI589812 AMM589803:AMM589812 ACQ589803:ACQ589812 SU589803:SU589812 IY589803:IY589812 E589803:F589812 WVK524267:WVK524276 WLO524267:WLO524276 WBS524267:WBS524276 VRW524267:VRW524276 VIA524267:VIA524276 UYE524267:UYE524276 UOI524267:UOI524276 UEM524267:UEM524276 TUQ524267:TUQ524276 TKU524267:TKU524276 TAY524267:TAY524276 SRC524267:SRC524276 SHG524267:SHG524276 RXK524267:RXK524276 RNO524267:RNO524276 RDS524267:RDS524276 QTW524267:QTW524276 QKA524267:QKA524276 QAE524267:QAE524276 PQI524267:PQI524276 PGM524267:PGM524276 OWQ524267:OWQ524276 OMU524267:OMU524276 OCY524267:OCY524276 NTC524267:NTC524276 NJG524267:NJG524276 MZK524267:MZK524276 MPO524267:MPO524276 MFS524267:MFS524276 LVW524267:LVW524276 LMA524267:LMA524276 LCE524267:LCE524276 KSI524267:KSI524276 KIM524267:KIM524276 JYQ524267:JYQ524276 JOU524267:JOU524276 JEY524267:JEY524276 IVC524267:IVC524276 ILG524267:ILG524276 IBK524267:IBK524276 HRO524267:HRO524276 HHS524267:HHS524276 GXW524267:GXW524276 GOA524267:GOA524276 GEE524267:GEE524276 FUI524267:FUI524276 FKM524267:FKM524276 FAQ524267:FAQ524276 EQU524267:EQU524276 EGY524267:EGY524276 DXC524267:DXC524276 DNG524267:DNG524276 DDK524267:DDK524276 CTO524267:CTO524276 CJS524267:CJS524276 BZW524267:BZW524276 BQA524267:BQA524276 BGE524267:BGE524276 AWI524267:AWI524276 AMM524267:AMM524276 ACQ524267:ACQ524276 SU524267:SU524276 IY524267:IY524276 E524267:F524276 WVK458731:WVK458740 WLO458731:WLO458740 WBS458731:WBS458740 VRW458731:VRW458740 VIA458731:VIA458740 UYE458731:UYE458740 UOI458731:UOI458740 UEM458731:UEM458740 TUQ458731:TUQ458740 TKU458731:TKU458740 TAY458731:TAY458740 SRC458731:SRC458740 SHG458731:SHG458740 RXK458731:RXK458740 RNO458731:RNO458740 RDS458731:RDS458740 QTW458731:QTW458740 QKA458731:QKA458740 QAE458731:QAE458740 PQI458731:PQI458740 PGM458731:PGM458740 OWQ458731:OWQ458740 OMU458731:OMU458740 OCY458731:OCY458740 NTC458731:NTC458740 NJG458731:NJG458740 MZK458731:MZK458740 MPO458731:MPO458740 MFS458731:MFS458740 LVW458731:LVW458740 LMA458731:LMA458740 LCE458731:LCE458740 KSI458731:KSI458740 KIM458731:KIM458740 JYQ458731:JYQ458740 JOU458731:JOU458740 JEY458731:JEY458740 IVC458731:IVC458740 ILG458731:ILG458740 IBK458731:IBK458740 HRO458731:HRO458740 HHS458731:HHS458740 GXW458731:GXW458740 GOA458731:GOA458740 GEE458731:GEE458740 FUI458731:FUI458740 FKM458731:FKM458740 FAQ458731:FAQ458740 EQU458731:EQU458740 EGY458731:EGY458740 DXC458731:DXC458740 DNG458731:DNG458740 DDK458731:DDK458740 CTO458731:CTO458740 CJS458731:CJS458740 BZW458731:BZW458740 BQA458731:BQA458740 BGE458731:BGE458740 AWI458731:AWI458740 AMM458731:AMM458740 ACQ458731:ACQ458740 SU458731:SU458740 IY458731:IY458740 E458731:F458740 WVK393195:WVK393204 WLO393195:WLO393204 WBS393195:WBS393204 VRW393195:VRW393204 VIA393195:VIA393204 UYE393195:UYE393204 UOI393195:UOI393204 UEM393195:UEM393204 TUQ393195:TUQ393204 TKU393195:TKU393204 TAY393195:TAY393204 SRC393195:SRC393204 SHG393195:SHG393204 RXK393195:RXK393204 RNO393195:RNO393204 RDS393195:RDS393204 QTW393195:QTW393204 QKA393195:QKA393204 QAE393195:QAE393204 PQI393195:PQI393204 PGM393195:PGM393204 OWQ393195:OWQ393204 OMU393195:OMU393204 OCY393195:OCY393204 NTC393195:NTC393204 NJG393195:NJG393204 MZK393195:MZK393204 MPO393195:MPO393204 MFS393195:MFS393204 LVW393195:LVW393204 LMA393195:LMA393204 LCE393195:LCE393204 KSI393195:KSI393204 KIM393195:KIM393204 JYQ393195:JYQ393204 JOU393195:JOU393204 JEY393195:JEY393204 IVC393195:IVC393204 ILG393195:ILG393204 IBK393195:IBK393204 HRO393195:HRO393204 HHS393195:HHS393204 GXW393195:GXW393204 GOA393195:GOA393204 GEE393195:GEE393204 FUI393195:FUI393204 FKM393195:FKM393204 FAQ393195:FAQ393204 EQU393195:EQU393204 EGY393195:EGY393204 DXC393195:DXC393204 DNG393195:DNG393204 DDK393195:DDK393204 CTO393195:CTO393204 CJS393195:CJS393204 BZW393195:BZW393204 BQA393195:BQA393204 BGE393195:BGE393204 AWI393195:AWI393204 AMM393195:AMM393204 ACQ393195:ACQ393204 SU393195:SU393204 IY393195:IY393204 E393195:F393204 WVK327659:WVK327668 WLO327659:WLO327668 WBS327659:WBS327668 VRW327659:VRW327668 VIA327659:VIA327668 UYE327659:UYE327668 UOI327659:UOI327668 UEM327659:UEM327668 TUQ327659:TUQ327668 TKU327659:TKU327668 TAY327659:TAY327668 SRC327659:SRC327668 SHG327659:SHG327668 RXK327659:RXK327668 RNO327659:RNO327668 RDS327659:RDS327668 QTW327659:QTW327668 QKA327659:QKA327668 QAE327659:QAE327668 PQI327659:PQI327668 PGM327659:PGM327668 OWQ327659:OWQ327668 OMU327659:OMU327668 OCY327659:OCY327668 NTC327659:NTC327668 NJG327659:NJG327668 MZK327659:MZK327668 MPO327659:MPO327668 MFS327659:MFS327668 LVW327659:LVW327668 LMA327659:LMA327668 LCE327659:LCE327668 KSI327659:KSI327668 KIM327659:KIM327668 JYQ327659:JYQ327668 JOU327659:JOU327668 JEY327659:JEY327668 IVC327659:IVC327668 ILG327659:ILG327668 IBK327659:IBK327668 HRO327659:HRO327668 HHS327659:HHS327668 GXW327659:GXW327668 GOA327659:GOA327668 GEE327659:GEE327668 FUI327659:FUI327668 FKM327659:FKM327668 FAQ327659:FAQ327668 EQU327659:EQU327668 EGY327659:EGY327668 DXC327659:DXC327668 DNG327659:DNG327668 DDK327659:DDK327668 CTO327659:CTO327668 CJS327659:CJS327668 BZW327659:BZW327668 BQA327659:BQA327668 BGE327659:BGE327668 AWI327659:AWI327668 AMM327659:AMM327668 ACQ327659:ACQ327668 SU327659:SU327668 IY327659:IY327668 E327659:F327668 WVK262123:WVK262132 WLO262123:WLO262132 WBS262123:WBS262132 VRW262123:VRW262132 VIA262123:VIA262132 UYE262123:UYE262132 UOI262123:UOI262132 UEM262123:UEM262132 TUQ262123:TUQ262132 TKU262123:TKU262132 TAY262123:TAY262132 SRC262123:SRC262132 SHG262123:SHG262132 RXK262123:RXK262132 RNO262123:RNO262132 RDS262123:RDS262132 QTW262123:QTW262132 QKA262123:QKA262132 QAE262123:QAE262132 PQI262123:PQI262132 PGM262123:PGM262132 OWQ262123:OWQ262132 OMU262123:OMU262132 OCY262123:OCY262132 NTC262123:NTC262132 NJG262123:NJG262132 MZK262123:MZK262132 MPO262123:MPO262132 MFS262123:MFS262132 LVW262123:LVW262132 LMA262123:LMA262132 LCE262123:LCE262132 KSI262123:KSI262132 KIM262123:KIM262132 JYQ262123:JYQ262132 JOU262123:JOU262132 JEY262123:JEY262132 IVC262123:IVC262132 ILG262123:ILG262132 IBK262123:IBK262132 HRO262123:HRO262132 HHS262123:HHS262132 GXW262123:GXW262132 GOA262123:GOA262132 GEE262123:GEE262132 FUI262123:FUI262132 FKM262123:FKM262132 FAQ262123:FAQ262132 EQU262123:EQU262132 EGY262123:EGY262132 DXC262123:DXC262132 DNG262123:DNG262132 DDK262123:DDK262132 CTO262123:CTO262132 CJS262123:CJS262132 BZW262123:BZW262132 BQA262123:BQA262132 BGE262123:BGE262132 AWI262123:AWI262132 AMM262123:AMM262132 ACQ262123:ACQ262132 SU262123:SU262132 IY262123:IY262132 E262123:F262132 WVK196587:WVK196596 WLO196587:WLO196596 WBS196587:WBS196596 VRW196587:VRW196596 VIA196587:VIA196596 UYE196587:UYE196596 UOI196587:UOI196596 UEM196587:UEM196596 TUQ196587:TUQ196596 TKU196587:TKU196596 TAY196587:TAY196596 SRC196587:SRC196596 SHG196587:SHG196596 RXK196587:RXK196596 RNO196587:RNO196596 RDS196587:RDS196596 QTW196587:QTW196596 QKA196587:QKA196596 QAE196587:QAE196596 PQI196587:PQI196596 PGM196587:PGM196596 OWQ196587:OWQ196596 OMU196587:OMU196596 OCY196587:OCY196596 NTC196587:NTC196596 NJG196587:NJG196596 MZK196587:MZK196596 MPO196587:MPO196596 MFS196587:MFS196596 LVW196587:LVW196596 LMA196587:LMA196596 LCE196587:LCE196596 KSI196587:KSI196596 KIM196587:KIM196596 JYQ196587:JYQ196596 JOU196587:JOU196596 JEY196587:JEY196596 IVC196587:IVC196596 ILG196587:ILG196596 IBK196587:IBK196596 HRO196587:HRO196596 HHS196587:HHS196596 GXW196587:GXW196596 GOA196587:GOA196596 GEE196587:GEE196596 FUI196587:FUI196596 FKM196587:FKM196596 FAQ196587:FAQ196596 EQU196587:EQU196596 EGY196587:EGY196596 DXC196587:DXC196596 DNG196587:DNG196596 DDK196587:DDK196596 CTO196587:CTO196596 CJS196587:CJS196596 BZW196587:BZW196596 BQA196587:BQA196596 BGE196587:BGE196596 AWI196587:AWI196596 AMM196587:AMM196596 ACQ196587:ACQ196596 SU196587:SU196596 IY196587:IY196596 E196587:F196596 WVK131051:WVK131060 WLO131051:WLO131060 WBS131051:WBS131060 VRW131051:VRW131060 VIA131051:VIA131060 UYE131051:UYE131060 UOI131051:UOI131060 UEM131051:UEM131060 TUQ131051:TUQ131060 TKU131051:TKU131060 TAY131051:TAY131060 SRC131051:SRC131060 SHG131051:SHG131060 RXK131051:RXK131060 RNO131051:RNO131060 RDS131051:RDS131060 QTW131051:QTW131060 QKA131051:QKA131060 QAE131051:QAE131060 PQI131051:PQI131060 PGM131051:PGM131060 OWQ131051:OWQ131060 OMU131051:OMU131060 OCY131051:OCY131060 NTC131051:NTC131060 NJG131051:NJG131060 MZK131051:MZK131060 MPO131051:MPO131060 MFS131051:MFS131060 LVW131051:LVW131060 LMA131051:LMA131060 LCE131051:LCE131060 KSI131051:KSI131060 KIM131051:KIM131060 JYQ131051:JYQ131060 JOU131051:JOU131060 JEY131051:JEY131060 IVC131051:IVC131060 ILG131051:ILG131060 IBK131051:IBK131060 HRO131051:HRO131060 HHS131051:HHS131060 GXW131051:GXW131060 GOA131051:GOA131060 GEE131051:GEE131060 FUI131051:FUI131060 FKM131051:FKM131060 FAQ131051:FAQ131060 EQU131051:EQU131060 EGY131051:EGY131060 DXC131051:DXC131060 DNG131051:DNG131060 DDK131051:DDK131060 CTO131051:CTO131060 CJS131051:CJS131060 BZW131051:BZW131060 BQA131051:BQA131060 BGE131051:BGE131060 AWI131051:AWI131060 AMM131051:AMM131060 ACQ131051:ACQ131060 SU131051:SU131060 IY131051:IY131060 E131051:F131060 WVK65515:WVK65524 WLO65515:WLO65524 WBS65515:WBS65524 VRW65515:VRW65524 VIA65515:VIA65524 UYE65515:UYE65524 UOI65515:UOI65524 UEM65515:UEM65524 TUQ65515:TUQ65524 TKU65515:TKU65524 TAY65515:TAY65524 SRC65515:SRC65524 SHG65515:SHG65524 RXK65515:RXK65524 RNO65515:RNO65524 RDS65515:RDS65524 QTW65515:QTW65524 QKA65515:QKA65524 QAE65515:QAE65524 PQI65515:PQI65524 PGM65515:PGM65524 OWQ65515:OWQ65524 OMU65515:OMU65524 OCY65515:OCY65524 NTC65515:NTC65524 NJG65515:NJG65524 MZK65515:MZK65524 MPO65515:MPO65524 MFS65515:MFS65524 LVW65515:LVW65524 LMA65515:LMA65524 LCE65515:LCE65524 KSI65515:KSI65524 KIM65515:KIM65524 JYQ65515:JYQ65524 JOU65515:JOU65524 JEY65515:JEY65524 IVC65515:IVC65524 ILG65515:ILG65524 IBK65515:IBK65524 HRO65515:HRO65524 HHS65515:HHS65524 GXW65515:GXW65524 GOA65515:GOA65524 GEE65515:GEE65524 FUI65515:FUI65524 FKM65515:FKM65524 FAQ65515:FAQ65524 EQU65515:EQU65524 EGY65515:EGY65524 DXC65515:DXC65524 DNG65515:DNG65524 DDK65515:DDK65524 CTO65515:CTO65524 CJS65515:CJS65524 BZW65515:BZW65524 BQA65515:BQA65524 BGE65515:BGE65524 AWI65515:AWI65524 AMM65515:AMM65524 ACQ65515:ACQ65524 SU65515:SU65524 IY65515:IY65524" xr:uid="{00000000-0002-0000-0000-000002000000}">
      <formula1>#REF!</formula1>
    </dataValidation>
    <dataValidation type="list" allowBlank="1" showErrorMessage="1" errorTitle="Error" error="Please indicate if this donation is local or overseas sourced." prompt="Please indicate if this donation is local or overseas sourced." sqref="G65515:G65524 WVL983019:WVL983028 WLP983019:WLP983028 WBT983019:WBT983028 VRX983019:VRX983028 VIB983019:VIB983028 UYF983019:UYF983028 UOJ983019:UOJ983028 UEN983019:UEN983028 TUR983019:TUR983028 TKV983019:TKV983028 TAZ983019:TAZ983028 SRD983019:SRD983028 SHH983019:SHH983028 RXL983019:RXL983028 RNP983019:RNP983028 RDT983019:RDT983028 QTX983019:QTX983028 QKB983019:QKB983028 QAF983019:QAF983028 PQJ983019:PQJ983028 PGN983019:PGN983028 OWR983019:OWR983028 OMV983019:OMV983028 OCZ983019:OCZ983028 NTD983019:NTD983028 NJH983019:NJH983028 MZL983019:MZL983028 MPP983019:MPP983028 MFT983019:MFT983028 LVX983019:LVX983028 LMB983019:LMB983028 LCF983019:LCF983028 KSJ983019:KSJ983028 KIN983019:KIN983028 JYR983019:JYR983028 JOV983019:JOV983028 JEZ983019:JEZ983028 IVD983019:IVD983028 ILH983019:ILH983028 IBL983019:IBL983028 HRP983019:HRP983028 HHT983019:HHT983028 GXX983019:GXX983028 GOB983019:GOB983028 GEF983019:GEF983028 FUJ983019:FUJ983028 FKN983019:FKN983028 FAR983019:FAR983028 EQV983019:EQV983028 EGZ983019:EGZ983028 DXD983019:DXD983028 DNH983019:DNH983028 DDL983019:DDL983028 CTP983019:CTP983028 CJT983019:CJT983028 BZX983019:BZX983028 BQB983019:BQB983028 BGF983019:BGF983028 AWJ983019:AWJ983028 AMN983019:AMN983028 ACR983019:ACR983028 SV983019:SV983028 IZ983019:IZ983028 G983019:G983028 WVL917483:WVL917492 WLP917483:WLP917492 WBT917483:WBT917492 VRX917483:VRX917492 VIB917483:VIB917492 UYF917483:UYF917492 UOJ917483:UOJ917492 UEN917483:UEN917492 TUR917483:TUR917492 TKV917483:TKV917492 TAZ917483:TAZ917492 SRD917483:SRD917492 SHH917483:SHH917492 RXL917483:RXL917492 RNP917483:RNP917492 RDT917483:RDT917492 QTX917483:QTX917492 QKB917483:QKB917492 QAF917483:QAF917492 PQJ917483:PQJ917492 PGN917483:PGN917492 OWR917483:OWR917492 OMV917483:OMV917492 OCZ917483:OCZ917492 NTD917483:NTD917492 NJH917483:NJH917492 MZL917483:MZL917492 MPP917483:MPP917492 MFT917483:MFT917492 LVX917483:LVX917492 LMB917483:LMB917492 LCF917483:LCF917492 KSJ917483:KSJ917492 KIN917483:KIN917492 JYR917483:JYR917492 JOV917483:JOV917492 JEZ917483:JEZ917492 IVD917483:IVD917492 ILH917483:ILH917492 IBL917483:IBL917492 HRP917483:HRP917492 HHT917483:HHT917492 GXX917483:GXX917492 GOB917483:GOB917492 GEF917483:GEF917492 FUJ917483:FUJ917492 FKN917483:FKN917492 FAR917483:FAR917492 EQV917483:EQV917492 EGZ917483:EGZ917492 DXD917483:DXD917492 DNH917483:DNH917492 DDL917483:DDL917492 CTP917483:CTP917492 CJT917483:CJT917492 BZX917483:BZX917492 BQB917483:BQB917492 BGF917483:BGF917492 AWJ917483:AWJ917492 AMN917483:AMN917492 ACR917483:ACR917492 SV917483:SV917492 IZ917483:IZ917492 G917483:G917492 WVL851947:WVL851956 WLP851947:WLP851956 WBT851947:WBT851956 VRX851947:VRX851956 VIB851947:VIB851956 UYF851947:UYF851956 UOJ851947:UOJ851956 UEN851947:UEN851956 TUR851947:TUR851956 TKV851947:TKV851956 TAZ851947:TAZ851956 SRD851947:SRD851956 SHH851947:SHH851956 RXL851947:RXL851956 RNP851947:RNP851956 RDT851947:RDT851956 QTX851947:QTX851956 QKB851947:QKB851956 QAF851947:QAF851956 PQJ851947:PQJ851956 PGN851947:PGN851956 OWR851947:OWR851956 OMV851947:OMV851956 OCZ851947:OCZ851956 NTD851947:NTD851956 NJH851947:NJH851956 MZL851947:MZL851956 MPP851947:MPP851956 MFT851947:MFT851956 LVX851947:LVX851956 LMB851947:LMB851956 LCF851947:LCF851956 KSJ851947:KSJ851956 KIN851947:KIN851956 JYR851947:JYR851956 JOV851947:JOV851956 JEZ851947:JEZ851956 IVD851947:IVD851956 ILH851947:ILH851956 IBL851947:IBL851956 HRP851947:HRP851956 HHT851947:HHT851956 GXX851947:GXX851956 GOB851947:GOB851956 GEF851947:GEF851956 FUJ851947:FUJ851956 FKN851947:FKN851956 FAR851947:FAR851956 EQV851947:EQV851956 EGZ851947:EGZ851956 DXD851947:DXD851956 DNH851947:DNH851956 DDL851947:DDL851956 CTP851947:CTP851956 CJT851947:CJT851956 BZX851947:BZX851956 BQB851947:BQB851956 BGF851947:BGF851956 AWJ851947:AWJ851956 AMN851947:AMN851956 ACR851947:ACR851956 SV851947:SV851956 IZ851947:IZ851956 G851947:G851956 WVL786411:WVL786420 WLP786411:WLP786420 WBT786411:WBT786420 VRX786411:VRX786420 VIB786411:VIB786420 UYF786411:UYF786420 UOJ786411:UOJ786420 UEN786411:UEN786420 TUR786411:TUR786420 TKV786411:TKV786420 TAZ786411:TAZ786420 SRD786411:SRD786420 SHH786411:SHH786420 RXL786411:RXL786420 RNP786411:RNP786420 RDT786411:RDT786420 QTX786411:QTX786420 QKB786411:QKB786420 QAF786411:QAF786420 PQJ786411:PQJ786420 PGN786411:PGN786420 OWR786411:OWR786420 OMV786411:OMV786420 OCZ786411:OCZ786420 NTD786411:NTD786420 NJH786411:NJH786420 MZL786411:MZL786420 MPP786411:MPP786420 MFT786411:MFT786420 LVX786411:LVX786420 LMB786411:LMB786420 LCF786411:LCF786420 KSJ786411:KSJ786420 KIN786411:KIN786420 JYR786411:JYR786420 JOV786411:JOV786420 JEZ786411:JEZ786420 IVD786411:IVD786420 ILH786411:ILH786420 IBL786411:IBL786420 HRP786411:HRP786420 HHT786411:HHT786420 GXX786411:GXX786420 GOB786411:GOB786420 GEF786411:GEF786420 FUJ786411:FUJ786420 FKN786411:FKN786420 FAR786411:FAR786420 EQV786411:EQV786420 EGZ786411:EGZ786420 DXD786411:DXD786420 DNH786411:DNH786420 DDL786411:DDL786420 CTP786411:CTP786420 CJT786411:CJT786420 BZX786411:BZX786420 BQB786411:BQB786420 BGF786411:BGF786420 AWJ786411:AWJ786420 AMN786411:AMN786420 ACR786411:ACR786420 SV786411:SV786420 IZ786411:IZ786420 G786411:G786420 WVL720875:WVL720884 WLP720875:WLP720884 WBT720875:WBT720884 VRX720875:VRX720884 VIB720875:VIB720884 UYF720875:UYF720884 UOJ720875:UOJ720884 UEN720875:UEN720884 TUR720875:TUR720884 TKV720875:TKV720884 TAZ720875:TAZ720884 SRD720875:SRD720884 SHH720875:SHH720884 RXL720875:RXL720884 RNP720875:RNP720884 RDT720875:RDT720884 QTX720875:QTX720884 QKB720875:QKB720884 QAF720875:QAF720884 PQJ720875:PQJ720884 PGN720875:PGN720884 OWR720875:OWR720884 OMV720875:OMV720884 OCZ720875:OCZ720884 NTD720875:NTD720884 NJH720875:NJH720884 MZL720875:MZL720884 MPP720875:MPP720884 MFT720875:MFT720884 LVX720875:LVX720884 LMB720875:LMB720884 LCF720875:LCF720884 KSJ720875:KSJ720884 KIN720875:KIN720884 JYR720875:JYR720884 JOV720875:JOV720884 JEZ720875:JEZ720884 IVD720875:IVD720884 ILH720875:ILH720884 IBL720875:IBL720884 HRP720875:HRP720884 HHT720875:HHT720884 GXX720875:GXX720884 GOB720875:GOB720884 GEF720875:GEF720884 FUJ720875:FUJ720884 FKN720875:FKN720884 FAR720875:FAR720884 EQV720875:EQV720884 EGZ720875:EGZ720884 DXD720875:DXD720884 DNH720875:DNH720884 DDL720875:DDL720884 CTP720875:CTP720884 CJT720875:CJT720884 BZX720875:BZX720884 BQB720875:BQB720884 BGF720875:BGF720884 AWJ720875:AWJ720884 AMN720875:AMN720884 ACR720875:ACR720884 SV720875:SV720884 IZ720875:IZ720884 G720875:G720884 WVL655339:WVL655348 WLP655339:WLP655348 WBT655339:WBT655348 VRX655339:VRX655348 VIB655339:VIB655348 UYF655339:UYF655348 UOJ655339:UOJ655348 UEN655339:UEN655348 TUR655339:TUR655348 TKV655339:TKV655348 TAZ655339:TAZ655348 SRD655339:SRD655348 SHH655339:SHH655348 RXL655339:RXL655348 RNP655339:RNP655348 RDT655339:RDT655348 QTX655339:QTX655348 QKB655339:QKB655348 QAF655339:QAF655348 PQJ655339:PQJ655348 PGN655339:PGN655348 OWR655339:OWR655348 OMV655339:OMV655348 OCZ655339:OCZ655348 NTD655339:NTD655348 NJH655339:NJH655348 MZL655339:MZL655348 MPP655339:MPP655348 MFT655339:MFT655348 LVX655339:LVX655348 LMB655339:LMB655348 LCF655339:LCF655348 KSJ655339:KSJ655348 KIN655339:KIN655348 JYR655339:JYR655348 JOV655339:JOV655348 JEZ655339:JEZ655348 IVD655339:IVD655348 ILH655339:ILH655348 IBL655339:IBL655348 HRP655339:HRP655348 HHT655339:HHT655348 GXX655339:GXX655348 GOB655339:GOB655348 GEF655339:GEF655348 FUJ655339:FUJ655348 FKN655339:FKN655348 FAR655339:FAR655348 EQV655339:EQV655348 EGZ655339:EGZ655348 DXD655339:DXD655348 DNH655339:DNH655348 DDL655339:DDL655348 CTP655339:CTP655348 CJT655339:CJT655348 BZX655339:BZX655348 BQB655339:BQB655348 BGF655339:BGF655348 AWJ655339:AWJ655348 AMN655339:AMN655348 ACR655339:ACR655348 SV655339:SV655348 IZ655339:IZ655348 G655339:G655348 WVL589803:WVL589812 WLP589803:WLP589812 WBT589803:WBT589812 VRX589803:VRX589812 VIB589803:VIB589812 UYF589803:UYF589812 UOJ589803:UOJ589812 UEN589803:UEN589812 TUR589803:TUR589812 TKV589803:TKV589812 TAZ589803:TAZ589812 SRD589803:SRD589812 SHH589803:SHH589812 RXL589803:RXL589812 RNP589803:RNP589812 RDT589803:RDT589812 QTX589803:QTX589812 QKB589803:QKB589812 QAF589803:QAF589812 PQJ589803:PQJ589812 PGN589803:PGN589812 OWR589803:OWR589812 OMV589803:OMV589812 OCZ589803:OCZ589812 NTD589803:NTD589812 NJH589803:NJH589812 MZL589803:MZL589812 MPP589803:MPP589812 MFT589803:MFT589812 LVX589803:LVX589812 LMB589803:LMB589812 LCF589803:LCF589812 KSJ589803:KSJ589812 KIN589803:KIN589812 JYR589803:JYR589812 JOV589803:JOV589812 JEZ589803:JEZ589812 IVD589803:IVD589812 ILH589803:ILH589812 IBL589803:IBL589812 HRP589803:HRP589812 HHT589803:HHT589812 GXX589803:GXX589812 GOB589803:GOB589812 GEF589803:GEF589812 FUJ589803:FUJ589812 FKN589803:FKN589812 FAR589803:FAR589812 EQV589803:EQV589812 EGZ589803:EGZ589812 DXD589803:DXD589812 DNH589803:DNH589812 DDL589803:DDL589812 CTP589803:CTP589812 CJT589803:CJT589812 BZX589803:BZX589812 BQB589803:BQB589812 BGF589803:BGF589812 AWJ589803:AWJ589812 AMN589803:AMN589812 ACR589803:ACR589812 SV589803:SV589812 IZ589803:IZ589812 G589803:G589812 WVL524267:WVL524276 WLP524267:WLP524276 WBT524267:WBT524276 VRX524267:VRX524276 VIB524267:VIB524276 UYF524267:UYF524276 UOJ524267:UOJ524276 UEN524267:UEN524276 TUR524267:TUR524276 TKV524267:TKV524276 TAZ524267:TAZ524276 SRD524267:SRD524276 SHH524267:SHH524276 RXL524267:RXL524276 RNP524267:RNP524276 RDT524267:RDT524276 QTX524267:QTX524276 QKB524267:QKB524276 QAF524267:QAF524276 PQJ524267:PQJ524276 PGN524267:PGN524276 OWR524267:OWR524276 OMV524267:OMV524276 OCZ524267:OCZ524276 NTD524267:NTD524276 NJH524267:NJH524276 MZL524267:MZL524276 MPP524267:MPP524276 MFT524267:MFT524276 LVX524267:LVX524276 LMB524267:LMB524276 LCF524267:LCF524276 KSJ524267:KSJ524276 KIN524267:KIN524276 JYR524267:JYR524276 JOV524267:JOV524276 JEZ524267:JEZ524276 IVD524267:IVD524276 ILH524267:ILH524276 IBL524267:IBL524276 HRP524267:HRP524276 HHT524267:HHT524276 GXX524267:GXX524276 GOB524267:GOB524276 GEF524267:GEF524276 FUJ524267:FUJ524276 FKN524267:FKN524276 FAR524267:FAR524276 EQV524267:EQV524276 EGZ524267:EGZ524276 DXD524267:DXD524276 DNH524267:DNH524276 DDL524267:DDL524276 CTP524267:CTP524276 CJT524267:CJT524276 BZX524267:BZX524276 BQB524267:BQB524276 BGF524267:BGF524276 AWJ524267:AWJ524276 AMN524267:AMN524276 ACR524267:ACR524276 SV524267:SV524276 IZ524267:IZ524276 G524267:G524276 WVL458731:WVL458740 WLP458731:WLP458740 WBT458731:WBT458740 VRX458731:VRX458740 VIB458731:VIB458740 UYF458731:UYF458740 UOJ458731:UOJ458740 UEN458731:UEN458740 TUR458731:TUR458740 TKV458731:TKV458740 TAZ458731:TAZ458740 SRD458731:SRD458740 SHH458731:SHH458740 RXL458731:RXL458740 RNP458731:RNP458740 RDT458731:RDT458740 QTX458731:QTX458740 QKB458731:QKB458740 QAF458731:QAF458740 PQJ458731:PQJ458740 PGN458731:PGN458740 OWR458731:OWR458740 OMV458731:OMV458740 OCZ458731:OCZ458740 NTD458731:NTD458740 NJH458731:NJH458740 MZL458731:MZL458740 MPP458731:MPP458740 MFT458731:MFT458740 LVX458731:LVX458740 LMB458731:LMB458740 LCF458731:LCF458740 KSJ458731:KSJ458740 KIN458731:KIN458740 JYR458731:JYR458740 JOV458731:JOV458740 JEZ458731:JEZ458740 IVD458731:IVD458740 ILH458731:ILH458740 IBL458731:IBL458740 HRP458731:HRP458740 HHT458731:HHT458740 GXX458731:GXX458740 GOB458731:GOB458740 GEF458731:GEF458740 FUJ458731:FUJ458740 FKN458731:FKN458740 FAR458731:FAR458740 EQV458731:EQV458740 EGZ458731:EGZ458740 DXD458731:DXD458740 DNH458731:DNH458740 DDL458731:DDL458740 CTP458731:CTP458740 CJT458731:CJT458740 BZX458731:BZX458740 BQB458731:BQB458740 BGF458731:BGF458740 AWJ458731:AWJ458740 AMN458731:AMN458740 ACR458731:ACR458740 SV458731:SV458740 IZ458731:IZ458740 G458731:G458740 WVL393195:WVL393204 WLP393195:WLP393204 WBT393195:WBT393204 VRX393195:VRX393204 VIB393195:VIB393204 UYF393195:UYF393204 UOJ393195:UOJ393204 UEN393195:UEN393204 TUR393195:TUR393204 TKV393195:TKV393204 TAZ393195:TAZ393204 SRD393195:SRD393204 SHH393195:SHH393204 RXL393195:RXL393204 RNP393195:RNP393204 RDT393195:RDT393204 QTX393195:QTX393204 QKB393195:QKB393204 QAF393195:QAF393204 PQJ393195:PQJ393204 PGN393195:PGN393204 OWR393195:OWR393204 OMV393195:OMV393204 OCZ393195:OCZ393204 NTD393195:NTD393204 NJH393195:NJH393204 MZL393195:MZL393204 MPP393195:MPP393204 MFT393195:MFT393204 LVX393195:LVX393204 LMB393195:LMB393204 LCF393195:LCF393204 KSJ393195:KSJ393204 KIN393195:KIN393204 JYR393195:JYR393204 JOV393195:JOV393204 JEZ393195:JEZ393204 IVD393195:IVD393204 ILH393195:ILH393204 IBL393195:IBL393204 HRP393195:HRP393204 HHT393195:HHT393204 GXX393195:GXX393204 GOB393195:GOB393204 GEF393195:GEF393204 FUJ393195:FUJ393204 FKN393195:FKN393204 FAR393195:FAR393204 EQV393195:EQV393204 EGZ393195:EGZ393204 DXD393195:DXD393204 DNH393195:DNH393204 DDL393195:DDL393204 CTP393195:CTP393204 CJT393195:CJT393204 BZX393195:BZX393204 BQB393195:BQB393204 BGF393195:BGF393204 AWJ393195:AWJ393204 AMN393195:AMN393204 ACR393195:ACR393204 SV393195:SV393204 IZ393195:IZ393204 G393195:G393204 WVL327659:WVL327668 WLP327659:WLP327668 WBT327659:WBT327668 VRX327659:VRX327668 VIB327659:VIB327668 UYF327659:UYF327668 UOJ327659:UOJ327668 UEN327659:UEN327668 TUR327659:TUR327668 TKV327659:TKV327668 TAZ327659:TAZ327668 SRD327659:SRD327668 SHH327659:SHH327668 RXL327659:RXL327668 RNP327659:RNP327668 RDT327659:RDT327668 QTX327659:QTX327668 QKB327659:QKB327668 QAF327659:QAF327668 PQJ327659:PQJ327668 PGN327659:PGN327668 OWR327659:OWR327668 OMV327659:OMV327668 OCZ327659:OCZ327668 NTD327659:NTD327668 NJH327659:NJH327668 MZL327659:MZL327668 MPP327659:MPP327668 MFT327659:MFT327668 LVX327659:LVX327668 LMB327659:LMB327668 LCF327659:LCF327668 KSJ327659:KSJ327668 KIN327659:KIN327668 JYR327659:JYR327668 JOV327659:JOV327668 JEZ327659:JEZ327668 IVD327659:IVD327668 ILH327659:ILH327668 IBL327659:IBL327668 HRP327659:HRP327668 HHT327659:HHT327668 GXX327659:GXX327668 GOB327659:GOB327668 GEF327659:GEF327668 FUJ327659:FUJ327668 FKN327659:FKN327668 FAR327659:FAR327668 EQV327659:EQV327668 EGZ327659:EGZ327668 DXD327659:DXD327668 DNH327659:DNH327668 DDL327659:DDL327668 CTP327659:CTP327668 CJT327659:CJT327668 BZX327659:BZX327668 BQB327659:BQB327668 BGF327659:BGF327668 AWJ327659:AWJ327668 AMN327659:AMN327668 ACR327659:ACR327668 SV327659:SV327668 IZ327659:IZ327668 G327659:G327668 WVL262123:WVL262132 WLP262123:WLP262132 WBT262123:WBT262132 VRX262123:VRX262132 VIB262123:VIB262132 UYF262123:UYF262132 UOJ262123:UOJ262132 UEN262123:UEN262132 TUR262123:TUR262132 TKV262123:TKV262132 TAZ262123:TAZ262132 SRD262123:SRD262132 SHH262123:SHH262132 RXL262123:RXL262132 RNP262123:RNP262132 RDT262123:RDT262132 QTX262123:QTX262132 QKB262123:QKB262132 QAF262123:QAF262132 PQJ262123:PQJ262132 PGN262123:PGN262132 OWR262123:OWR262132 OMV262123:OMV262132 OCZ262123:OCZ262132 NTD262123:NTD262132 NJH262123:NJH262132 MZL262123:MZL262132 MPP262123:MPP262132 MFT262123:MFT262132 LVX262123:LVX262132 LMB262123:LMB262132 LCF262123:LCF262132 KSJ262123:KSJ262132 KIN262123:KIN262132 JYR262123:JYR262132 JOV262123:JOV262132 JEZ262123:JEZ262132 IVD262123:IVD262132 ILH262123:ILH262132 IBL262123:IBL262132 HRP262123:HRP262132 HHT262123:HHT262132 GXX262123:GXX262132 GOB262123:GOB262132 GEF262123:GEF262132 FUJ262123:FUJ262132 FKN262123:FKN262132 FAR262123:FAR262132 EQV262123:EQV262132 EGZ262123:EGZ262132 DXD262123:DXD262132 DNH262123:DNH262132 DDL262123:DDL262132 CTP262123:CTP262132 CJT262123:CJT262132 BZX262123:BZX262132 BQB262123:BQB262132 BGF262123:BGF262132 AWJ262123:AWJ262132 AMN262123:AMN262132 ACR262123:ACR262132 SV262123:SV262132 IZ262123:IZ262132 G262123:G262132 WVL196587:WVL196596 WLP196587:WLP196596 WBT196587:WBT196596 VRX196587:VRX196596 VIB196587:VIB196596 UYF196587:UYF196596 UOJ196587:UOJ196596 UEN196587:UEN196596 TUR196587:TUR196596 TKV196587:TKV196596 TAZ196587:TAZ196596 SRD196587:SRD196596 SHH196587:SHH196596 RXL196587:RXL196596 RNP196587:RNP196596 RDT196587:RDT196596 QTX196587:QTX196596 QKB196587:QKB196596 QAF196587:QAF196596 PQJ196587:PQJ196596 PGN196587:PGN196596 OWR196587:OWR196596 OMV196587:OMV196596 OCZ196587:OCZ196596 NTD196587:NTD196596 NJH196587:NJH196596 MZL196587:MZL196596 MPP196587:MPP196596 MFT196587:MFT196596 LVX196587:LVX196596 LMB196587:LMB196596 LCF196587:LCF196596 KSJ196587:KSJ196596 KIN196587:KIN196596 JYR196587:JYR196596 JOV196587:JOV196596 JEZ196587:JEZ196596 IVD196587:IVD196596 ILH196587:ILH196596 IBL196587:IBL196596 HRP196587:HRP196596 HHT196587:HHT196596 GXX196587:GXX196596 GOB196587:GOB196596 GEF196587:GEF196596 FUJ196587:FUJ196596 FKN196587:FKN196596 FAR196587:FAR196596 EQV196587:EQV196596 EGZ196587:EGZ196596 DXD196587:DXD196596 DNH196587:DNH196596 DDL196587:DDL196596 CTP196587:CTP196596 CJT196587:CJT196596 BZX196587:BZX196596 BQB196587:BQB196596 BGF196587:BGF196596 AWJ196587:AWJ196596 AMN196587:AMN196596 ACR196587:ACR196596 SV196587:SV196596 IZ196587:IZ196596 G196587:G196596 WVL131051:WVL131060 WLP131051:WLP131060 WBT131051:WBT131060 VRX131051:VRX131060 VIB131051:VIB131060 UYF131051:UYF131060 UOJ131051:UOJ131060 UEN131051:UEN131060 TUR131051:TUR131060 TKV131051:TKV131060 TAZ131051:TAZ131060 SRD131051:SRD131060 SHH131051:SHH131060 RXL131051:RXL131060 RNP131051:RNP131060 RDT131051:RDT131060 QTX131051:QTX131060 QKB131051:QKB131060 QAF131051:QAF131060 PQJ131051:PQJ131060 PGN131051:PGN131060 OWR131051:OWR131060 OMV131051:OMV131060 OCZ131051:OCZ131060 NTD131051:NTD131060 NJH131051:NJH131060 MZL131051:MZL131060 MPP131051:MPP131060 MFT131051:MFT131060 LVX131051:LVX131060 LMB131051:LMB131060 LCF131051:LCF131060 KSJ131051:KSJ131060 KIN131051:KIN131060 JYR131051:JYR131060 JOV131051:JOV131060 JEZ131051:JEZ131060 IVD131051:IVD131060 ILH131051:ILH131060 IBL131051:IBL131060 HRP131051:HRP131060 HHT131051:HHT131060 GXX131051:GXX131060 GOB131051:GOB131060 GEF131051:GEF131060 FUJ131051:FUJ131060 FKN131051:FKN131060 FAR131051:FAR131060 EQV131051:EQV131060 EGZ131051:EGZ131060 DXD131051:DXD131060 DNH131051:DNH131060 DDL131051:DDL131060 CTP131051:CTP131060 CJT131051:CJT131060 BZX131051:BZX131060 BQB131051:BQB131060 BGF131051:BGF131060 AWJ131051:AWJ131060 AMN131051:AMN131060 ACR131051:ACR131060 SV131051:SV131060 IZ131051:IZ131060 G131051:G131060 WVL65515:WVL65524 WLP65515:WLP65524 WBT65515:WBT65524 VRX65515:VRX65524 VIB65515:VIB65524 UYF65515:UYF65524 UOJ65515:UOJ65524 UEN65515:UEN65524 TUR65515:TUR65524 TKV65515:TKV65524 TAZ65515:TAZ65524 SRD65515:SRD65524 SHH65515:SHH65524 RXL65515:RXL65524 RNP65515:RNP65524 RDT65515:RDT65524 QTX65515:QTX65524 QKB65515:QKB65524 QAF65515:QAF65524 PQJ65515:PQJ65524 PGN65515:PGN65524 OWR65515:OWR65524 OMV65515:OMV65524 OCZ65515:OCZ65524 NTD65515:NTD65524 NJH65515:NJH65524 MZL65515:MZL65524 MPP65515:MPP65524 MFT65515:MFT65524 LVX65515:LVX65524 LMB65515:LMB65524 LCF65515:LCF65524 KSJ65515:KSJ65524 KIN65515:KIN65524 JYR65515:JYR65524 JOV65515:JOV65524 JEZ65515:JEZ65524 IVD65515:IVD65524 ILH65515:ILH65524 IBL65515:IBL65524 HRP65515:HRP65524 HHT65515:HHT65524 GXX65515:GXX65524 GOB65515:GOB65524 GEF65515:GEF65524 FUJ65515:FUJ65524 FKN65515:FKN65524 FAR65515:FAR65524 EQV65515:EQV65524 EGZ65515:EGZ65524 DXD65515:DXD65524 DNH65515:DNH65524 DDL65515:DDL65524 CTP65515:CTP65524 CJT65515:CJT65524 BZX65515:BZX65524 BQB65515:BQB65524 BGF65515:BGF65524 AWJ65515:AWJ65524 AMN65515:AMN65524 ACR65515:ACR65524 SV65515:SV65524 IZ65515:IZ65524" xr:uid="{00000000-0002-0000-0000-000003000000}">
      <formula1>#REF!</formula1>
    </dataValidation>
    <dataValidation type="list" showErrorMessage="1" errorTitle="Error" error="Please indicate if this donation is local or overseas sourced." prompt="Please indicate if this donation is local or overseas sourced." sqref="G65500:G65509 WVL983004:WVL983013 WLP983004:WLP983013 WBT983004:WBT983013 VRX983004:VRX983013 VIB983004:VIB983013 UYF983004:UYF983013 UOJ983004:UOJ983013 UEN983004:UEN983013 TUR983004:TUR983013 TKV983004:TKV983013 TAZ983004:TAZ983013 SRD983004:SRD983013 SHH983004:SHH983013 RXL983004:RXL983013 RNP983004:RNP983013 RDT983004:RDT983013 QTX983004:QTX983013 QKB983004:QKB983013 QAF983004:QAF983013 PQJ983004:PQJ983013 PGN983004:PGN983013 OWR983004:OWR983013 OMV983004:OMV983013 OCZ983004:OCZ983013 NTD983004:NTD983013 NJH983004:NJH983013 MZL983004:MZL983013 MPP983004:MPP983013 MFT983004:MFT983013 LVX983004:LVX983013 LMB983004:LMB983013 LCF983004:LCF983013 KSJ983004:KSJ983013 KIN983004:KIN983013 JYR983004:JYR983013 JOV983004:JOV983013 JEZ983004:JEZ983013 IVD983004:IVD983013 ILH983004:ILH983013 IBL983004:IBL983013 HRP983004:HRP983013 HHT983004:HHT983013 GXX983004:GXX983013 GOB983004:GOB983013 GEF983004:GEF983013 FUJ983004:FUJ983013 FKN983004:FKN983013 FAR983004:FAR983013 EQV983004:EQV983013 EGZ983004:EGZ983013 DXD983004:DXD983013 DNH983004:DNH983013 DDL983004:DDL983013 CTP983004:CTP983013 CJT983004:CJT983013 BZX983004:BZX983013 BQB983004:BQB983013 BGF983004:BGF983013 AWJ983004:AWJ983013 AMN983004:AMN983013 ACR983004:ACR983013 SV983004:SV983013 IZ983004:IZ983013 G983004:G983013 WVL917468:WVL917477 WLP917468:WLP917477 WBT917468:WBT917477 VRX917468:VRX917477 VIB917468:VIB917477 UYF917468:UYF917477 UOJ917468:UOJ917477 UEN917468:UEN917477 TUR917468:TUR917477 TKV917468:TKV917477 TAZ917468:TAZ917477 SRD917468:SRD917477 SHH917468:SHH917477 RXL917468:RXL917477 RNP917468:RNP917477 RDT917468:RDT917477 QTX917468:QTX917477 QKB917468:QKB917477 QAF917468:QAF917477 PQJ917468:PQJ917477 PGN917468:PGN917477 OWR917468:OWR917477 OMV917468:OMV917477 OCZ917468:OCZ917477 NTD917468:NTD917477 NJH917468:NJH917477 MZL917468:MZL917477 MPP917468:MPP917477 MFT917468:MFT917477 LVX917468:LVX917477 LMB917468:LMB917477 LCF917468:LCF917477 KSJ917468:KSJ917477 KIN917468:KIN917477 JYR917468:JYR917477 JOV917468:JOV917477 JEZ917468:JEZ917477 IVD917468:IVD917477 ILH917468:ILH917477 IBL917468:IBL917477 HRP917468:HRP917477 HHT917468:HHT917477 GXX917468:GXX917477 GOB917468:GOB917477 GEF917468:GEF917477 FUJ917468:FUJ917477 FKN917468:FKN917477 FAR917468:FAR917477 EQV917468:EQV917477 EGZ917468:EGZ917477 DXD917468:DXD917477 DNH917468:DNH917477 DDL917468:DDL917477 CTP917468:CTP917477 CJT917468:CJT917477 BZX917468:BZX917477 BQB917468:BQB917477 BGF917468:BGF917477 AWJ917468:AWJ917477 AMN917468:AMN917477 ACR917468:ACR917477 SV917468:SV917477 IZ917468:IZ917477 G917468:G917477 WVL851932:WVL851941 WLP851932:WLP851941 WBT851932:WBT851941 VRX851932:VRX851941 VIB851932:VIB851941 UYF851932:UYF851941 UOJ851932:UOJ851941 UEN851932:UEN851941 TUR851932:TUR851941 TKV851932:TKV851941 TAZ851932:TAZ851941 SRD851932:SRD851941 SHH851932:SHH851941 RXL851932:RXL851941 RNP851932:RNP851941 RDT851932:RDT851941 QTX851932:QTX851941 QKB851932:QKB851941 QAF851932:QAF851941 PQJ851932:PQJ851941 PGN851932:PGN851941 OWR851932:OWR851941 OMV851932:OMV851941 OCZ851932:OCZ851941 NTD851932:NTD851941 NJH851932:NJH851941 MZL851932:MZL851941 MPP851932:MPP851941 MFT851932:MFT851941 LVX851932:LVX851941 LMB851932:LMB851941 LCF851932:LCF851941 KSJ851932:KSJ851941 KIN851932:KIN851941 JYR851932:JYR851941 JOV851932:JOV851941 JEZ851932:JEZ851941 IVD851932:IVD851941 ILH851932:ILH851941 IBL851932:IBL851941 HRP851932:HRP851941 HHT851932:HHT851941 GXX851932:GXX851941 GOB851932:GOB851941 GEF851932:GEF851941 FUJ851932:FUJ851941 FKN851932:FKN851941 FAR851932:FAR851941 EQV851932:EQV851941 EGZ851932:EGZ851941 DXD851932:DXD851941 DNH851932:DNH851941 DDL851932:DDL851941 CTP851932:CTP851941 CJT851932:CJT851941 BZX851932:BZX851941 BQB851932:BQB851941 BGF851932:BGF851941 AWJ851932:AWJ851941 AMN851932:AMN851941 ACR851932:ACR851941 SV851932:SV851941 IZ851932:IZ851941 G851932:G851941 WVL786396:WVL786405 WLP786396:WLP786405 WBT786396:WBT786405 VRX786396:VRX786405 VIB786396:VIB786405 UYF786396:UYF786405 UOJ786396:UOJ786405 UEN786396:UEN786405 TUR786396:TUR786405 TKV786396:TKV786405 TAZ786396:TAZ786405 SRD786396:SRD786405 SHH786396:SHH786405 RXL786396:RXL786405 RNP786396:RNP786405 RDT786396:RDT786405 QTX786396:QTX786405 QKB786396:QKB786405 QAF786396:QAF786405 PQJ786396:PQJ786405 PGN786396:PGN786405 OWR786396:OWR786405 OMV786396:OMV786405 OCZ786396:OCZ786405 NTD786396:NTD786405 NJH786396:NJH786405 MZL786396:MZL786405 MPP786396:MPP786405 MFT786396:MFT786405 LVX786396:LVX786405 LMB786396:LMB786405 LCF786396:LCF786405 KSJ786396:KSJ786405 KIN786396:KIN786405 JYR786396:JYR786405 JOV786396:JOV786405 JEZ786396:JEZ786405 IVD786396:IVD786405 ILH786396:ILH786405 IBL786396:IBL786405 HRP786396:HRP786405 HHT786396:HHT786405 GXX786396:GXX786405 GOB786396:GOB786405 GEF786396:GEF786405 FUJ786396:FUJ786405 FKN786396:FKN786405 FAR786396:FAR786405 EQV786396:EQV786405 EGZ786396:EGZ786405 DXD786396:DXD786405 DNH786396:DNH786405 DDL786396:DDL786405 CTP786396:CTP786405 CJT786396:CJT786405 BZX786396:BZX786405 BQB786396:BQB786405 BGF786396:BGF786405 AWJ786396:AWJ786405 AMN786396:AMN786405 ACR786396:ACR786405 SV786396:SV786405 IZ786396:IZ786405 G786396:G786405 WVL720860:WVL720869 WLP720860:WLP720869 WBT720860:WBT720869 VRX720860:VRX720869 VIB720860:VIB720869 UYF720860:UYF720869 UOJ720860:UOJ720869 UEN720860:UEN720869 TUR720860:TUR720869 TKV720860:TKV720869 TAZ720860:TAZ720869 SRD720860:SRD720869 SHH720860:SHH720869 RXL720860:RXL720869 RNP720860:RNP720869 RDT720860:RDT720869 QTX720860:QTX720869 QKB720860:QKB720869 QAF720860:QAF720869 PQJ720860:PQJ720869 PGN720860:PGN720869 OWR720860:OWR720869 OMV720860:OMV720869 OCZ720860:OCZ720869 NTD720860:NTD720869 NJH720860:NJH720869 MZL720860:MZL720869 MPP720860:MPP720869 MFT720860:MFT720869 LVX720860:LVX720869 LMB720860:LMB720869 LCF720860:LCF720869 KSJ720860:KSJ720869 KIN720860:KIN720869 JYR720860:JYR720869 JOV720860:JOV720869 JEZ720860:JEZ720869 IVD720860:IVD720869 ILH720860:ILH720869 IBL720860:IBL720869 HRP720860:HRP720869 HHT720860:HHT720869 GXX720860:GXX720869 GOB720860:GOB720869 GEF720860:GEF720869 FUJ720860:FUJ720869 FKN720860:FKN720869 FAR720860:FAR720869 EQV720860:EQV720869 EGZ720860:EGZ720869 DXD720860:DXD720869 DNH720860:DNH720869 DDL720860:DDL720869 CTP720860:CTP720869 CJT720860:CJT720869 BZX720860:BZX720869 BQB720860:BQB720869 BGF720860:BGF720869 AWJ720860:AWJ720869 AMN720860:AMN720869 ACR720860:ACR720869 SV720860:SV720869 IZ720860:IZ720869 G720860:G720869 WVL655324:WVL655333 WLP655324:WLP655333 WBT655324:WBT655333 VRX655324:VRX655333 VIB655324:VIB655333 UYF655324:UYF655333 UOJ655324:UOJ655333 UEN655324:UEN655333 TUR655324:TUR655333 TKV655324:TKV655333 TAZ655324:TAZ655333 SRD655324:SRD655333 SHH655324:SHH655333 RXL655324:RXL655333 RNP655324:RNP655333 RDT655324:RDT655333 QTX655324:QTX655333 QKB655324:QKB655333 QAF655324:QAF655333 PQJ655324:PQJ655333 PGN655324:PGN655333 OWR655324:OWR655333 OMV655324:OMV655333 OCZ655324:OCZ655333 NTD655324:NTD655333 NJH655324:NJH655333 MZL655324:MZL655333 MPP655324:MPP655333 MFT655324:MFT655333 LVX655324:LVX655333 LMB655324:LMB655333 LCF655324:LCF655333 KSJ655324:KSJ655333 KIN655324:KIN655333 JYR655324:JYR655333 JOV655324:JOV655333 JEZ655324:JEZ655333 IVD655324:IVD655333 ILH655324:ILH655333 IBL655324:IBL655333 HRP655324:HRP655333 HHT655324:HHT655333 GXX655324:GXX655333 GOB655324:GOB655333 GEF655324:GEF655333 FUJ655324:FUJ655333 FKN655324:FKN655333 FAR655324:FAR655333 EQV655324:EQV655333 EGZ655324:EGZ655333 DXD655324:DXD655333 DNH655324:DNH655333 DDL655324:DDL655333 CTP655324:CTP655333 CJT655324:CJT655333 BZX655324:BZX655333 BQB655324:BQB655333 BGF655324:BGF655333 AWJ655324:AWJ655333 AMN655324:AMN655333 ACR655324:ACR655333 SV655324:SV655333 IZ655324:IZ655333 G655324:G655333 WVL589788:WVL589797 WLP589788:WLP589797 WBT589788:WBT589797 VRX589788:VRX589797 VIB589788:VIB589797 UYF589788:UYF589797 UOJ589788:UOJ589797 UEN589788:UEN589797 TUR589788:TUR589797 TKV589788:TKV589797 TAZ589788:TAZ589797 SRD589788:SRD589797 SHH589788:SHH589797 RXL589788:RXL589797 RNP589788:RNP589797 RDT589788:RDT589797 QTX589788:QTX589797 QKB589788:QKB589797 QAF589788:QAF589797 PQJ589788:PQJ589797 PGN589788:PGN589797 OWR589788:OWR589797 OMV589788:OMV589797 OCZ589788:OCZ589797 NTD589788:NTD589797 NJH589788:NJH589797 MZL589788:MZL589797 MPP589788:MPP589797 MFT589788:MFT589797 LVX589788:LVX589797 LMB589788:LMB589797 LCF589788:LCF589797 KSJ589788:KSJ589797 KIN589788:KIN589797 JYR589788:JYR589797 JOV589788:JOV589797 JEZ589788:JEZ589797 IVD589788:IVD589797 ILH589788:ILH589797 IBL589788:IBL589797 HRP589788:HRP589797 HHT589788:HHT589797 GXX589788:GXX589797 GOB589788:GOB589797 GEF589788:GEF589797 FUJ589788:FUJ589797 FKN589788:FKN589797 FAR589788:FAR589797 EQV589788:EQV589797 EGZ589788:EGZ589797 DXD589788:DXD589797 DNH589788:DNH589797 DDL589788:DDL589797 CTP589788:CTP589797 CJT589788:CJT589797 BZX589788:BZX589797 BQB589788:BQB589797 BGF589788:BGF589797 AWJ589788:AWJ589797 AMN589788:AMN589797 ACR589788:ACR589797 SV589788:SV589797 IZ589788:IZ589797 G589788:G589797 WVL524252:WVL524261 WLP524252:WLP524261 WBT524252:WBT524261 VRX524252:VRX524261 VIB524252:VIB524261 UYF524252:UYF524261 UOJ524252:UOJ524261 UEN524252:UEN524261 TUR524252:TUR524261 TKV524252:TKV524261 TAZ524252:TAZ524261 SRD524252:SRD524261 SHH524252:SHH524261 RXL524252:RXL524261 RNP524252:RNP524261 RDT524252:RDT524261 QTX524252:QTX524261 QKB524252:QKB524261 QAF524252:QAF524261 PQJ524252:PQJ524261 PGN524252:PGN524261 OWR524252:OWR524261 OMV524252:OMV524261 OCZ524252:OCZ524261 NTD524252:NTD524261 NJH524252:NJH524261 MZL524252:MZL524261 MPP524252:MPP524261 MFT524252:MFT524261 LVX524252:LVX524261 LMB524252:LMB524261 LCF524252:LCF524261 KSJ524252:KSJ524261 KIN524252:KIN524261 JYR524252:JYR524261 JOV524252:JOV524261 JEZ524252:JEZ524261 IVD524252:IVD524261 ILH524252:ILH524261 IBL524252:IBL524261 HRP524252:HRP524261 HHT524252:HHT524261 GXX524252:GXX524261 GOB524252:GOB524261 GEF524252:GEF524261 FUJ524252:FUJ524261 FKN524252:FKN524261 FAR524252:FAR524261 EQV524252:EQV524261 EGZ524252:EGZ524261 DXD524252:DXD524261 DNH524252:DNH524261 DDL524252:DDL524261 CTP524252:CTP524261 CJT524252:CJT524261 BZX524252:BZX524261 BQB524252:BQB524261 BGF524252:BGF524261 AWJ524252:AWJ524261 AMN524252:AMN524261 ACR524252:ACR524261 SV524252:SV524261 IZ524252:IZ524261 G524252:G524261 WVL458716:WVL458725 WLP458716:WLP458725 WBT458716:WBT458725 VRX458716:VRX458725 VIB458716:VIB458725 UYF458716:UYF458725 UOJ458716:UOJ458725 UEN458716:UEN458725 TUR458716:TUR458725 TKV458716:TKV458725 TAZ458716:TAZ458725 SRD458716:SRD458725 SHH458716:SHH458725 RXL458716:RXL458725 RNP458716:RNP458725 RDT458716:RDT458725 QTX458716:QTX458725 QKB458716:QKB458725 QAF458716:QAF458725 PQJ458716:PQJ458725 PGN458716:PGN458725 OWR458716:OWR458725 OMV458716:OMV458725 OCZ458716:OCZ458725 NTD458716:NTD458725 NJH458716:NJH458725 MZL458716:MZL458725 MPP458716:MPP458725 MFT458716:MFT458725 LVX458716:LVX458725 LMB458716:LMB458725 LCF458716:LCF458725 KSJ458716:KSJ458725 KIN458716:KIN458725 JYR458716:JYR458725 JOV458716:JOV458725 JEZ458716:JEZ458725 IVD458716:IVD458725 ILH458716:ILH458725 IBL458716:IBL458725 HRP458716:HRP458725 HHT458716:HHT458725 GXX458716:GXX458725 GOB458716:GOB458725 GEF458716:GEF458725 FUJ458716:FUJ458725 FKN458716:FKN458725 FAR458716:FAR458725 EQV458716:EQV458725 EGZ458716:EGZ458725 DXD458716:DXD458725 DNH458716:DNH458725 DDL458716:DDL458725 CTP458716:CTP458725 CJT458716:CJT458725 BZX458716:BZX458725 BQB458716:BQB458725 BGF458716:BGF458725 AWJ458716:AWJ458725 AMN458716:AMN458725 ACR458716:ACR458725 SV458716:SV458725 IZ458716:IZ458725 G458716:G458725 WVL393180:WVL393189 WLP393180:WLP393189 WBT393180:WBT393189 VRX393180:VRX393189 VIB393180:VIB393189 UYF393180:UYF393189 UOJ393180:UOJ393189 UEN393180:UEN393189 TUR393180:TUR393189 TKV393180:TKV393189 TAZ393180:TAZ393189 SRD393180:SRD393189 SHH393180:SHH393189 RXL393180:RXL393189 RNP393180:RNP393189 RDT393180:RDT393189 QTX393180:QTX393189 QKB393180:QKB393189 QAF393180:QAF393189 PQJ393180:PQJ393189 PGN393180:PGN393189 OWR393180:OWR393189 OMV393180:OMV393189 OCZ393180:OCZ393189 NTD393180:NTD393189 NJH393180:NJH393189 MZL393180:MZL393189 MPP393180:MPP393189 MFT393180:MFT393189 LVX393180:LVX393189 LMB393180:LMB393189 LCF393180:LCF393189 KSJ393180:KSJ393189 KIN393180:KIN393189 JYR393180:JYR393189 JOV393180:JOV393189 JEZ393180:JEZ393189 IVD393180:IVD393189 ILH393180:ILH393189 IBL393180:IBL393189 HRP393180:HRP393189 HHT393180:HHT393189 GXX393180:GXX393189 GOB393180:GOB393189 GEF393180:GEF393189 FUJ393180:FUJ393189 FKN393180:FKN393189 FAR393180:FAR393189 EQV393180:EQV393189 EGZ393180:EGZ393189 DXD393180:DXD393189 DNH393180:DNH393189 DDL393180:DDL393189 CTP393180:CTP393189 CJT393180:CJT393189 BZX393180:BZX393189 BQB393180:BQB393189 BGF393180:BGF393189 AWJ393180:AWJ393189 AMN393180:AMN393189 ACR393180:ACR393189 SV393180:SV393189 IZ393180:IZ393189 G393180:G393189 WVL327644:WVL327653 WLP327644:WLP327653 WBT327644:WBT327653 VRX327644:VRX327653 VIB327644:VIB327653 UYF327644:UYF327653 UOJ327644:UOJ327653 UEN327644:UEN327653 TUR327644:TUR327653 TKV327644:TKV327653 TAZ327644:TAZ327653 SRD327644:SRD327653 SHH327644:SHH327653 RXL327644:RXL327653 RNP327644:RNP327653 RDT327644:RDT327653 QTX327644:QTX327653 QKB327644:QKB327653 QAF327644:QAF327653 PQJ327644:PQJ327653 PGN327644:PGN327653 OWR327644:OWR327653 OMV327644:OMV327653 OCZ327644:OCZ327653 NTD327644:NTD327653 NJH327644:NJH327653 MZL327644:MZL327653 MPP327644:MPP327653 MFT327644:MFT327653 LVX327644:LVX327653 LMB327644:LMB327653 LCF327644:LCF327653 KSJ327644:KSJ327653 KIN327644:KIN327653 JYR327644:JYR327653 JOV327644:JOV327653 JEZ327644:JEZ327653 IVD327644:IVD327653 ILH327644:ILH327653 IBL327644:IBL327653 HRP327644:HRP327653 HHT327644:HHT327653 GXX327644:GXX327653 GOB327644:GOB327653 GEF327644:GEF327653 FUJ327644:FUJ327653 FKN327644:FKN327653 FAR327644:FAR327653 EQV327644:EQV327653 EGZ327644:EGZ327653 DXD327644:DXD327653 DNH327644:DNH327653 DDL327644:DDL327653 CTP327644:CTP327653 CJT327644:CJT327653 BZX327644:BZX327653 BQB327644:BQB327653 BGF327644:BGF327653 AWJ327644:AWJ327653 AMN327644:AMN327653 ACR327644:ACR327653 SV327644:SV327653 IZ327644:IZ327653 G327644:G327653 WVL262108:WVL262117 WLP262108:WLP262117 WBT262108:WBT262117 VRX262108:VRX262117 VIB262108:VIB262117 UYF262108:UYF262117 UOJ262108:UOJ262117 UEN262108:UEN262117 TUR262108:TUR262117 TKV262108:TKV262117 TAZ262108:TAZ262117 SRD262108:SRD262117 SHH262108:SHH262117 RXL262108:RXL262117 RNP262108:RNP262117 RDT262108:RDT262117 QTX262108:QTX262117 QKB262108:QKB262117 QAF262108:QAF262117 PQJ262108:PQJ262117 PGN262108:PGN262117 OWR262108:OWR262117 OMV262108:OMV262117 OCZ262108:OCZ262117 NTD262108:NTD262117 NJH262108:NJH262117 MZL262108:MZL262117 MPP262108:MPP262117 MFT262108:MFT262117 LVX262108:LVX262117 LMB262108:LMB262117 LCF262108:LCF262117 KSJ262108:KSJ262117 KIN262108:KIN262117 JYR262108:JYR262117 JOV262108:JOV262117 JEZ262108:JEZ262117 IVD262108:IVD262117 ILH262108:ILH262117 IBL262108:IBL262117 HRP262108:HRP262117 HHT262108:HHT262117 GXX262108:GXX262117 GOB262108:GOB262117 GEF262108:GEF262117 FUJ262108:FUJ262117 FKN262108:FKN262117 FAR262108:FAR262117 EQV262108:EQV262117 EGZ262108:EGZ262117 DXD262108:DXD262117 DNH262108:DNH262117 DDL262108:DDL262117 CTP262108:CTP262117 CJT262108:CJT262117 BZX262108:BZX262117 BQB262108:BQB262117 BGF262108:BGF262117 AWJ262108:AWJ262117 AMN262108:AMN262117 ACR262108:ACR262117 SV262108:SV262117 IZ262108:IZ262117 G262108:G262117 WVL196572:WVL196581 WLP196572:WLP196581 WBT196572:WBT196581 VRX196572:VRX196581 VIB196572:VIB196581 UYF196572:UYF196581 UOJ196572:UOJ196581 UEN196572:UEN196581 TUR196572:TUR196581 TKV196572:TKV196581 TAZ196572:TAZ196581 SRD196572:SRD196581 SHH196572:SHH196581 RXL196572:RXL196581 RNP196572:RNP196581 RDT196572:RDT196581 QTX196572:QTX196581 QKB196572:QKB196581 QAF196572:QAF196581 PQJ196572:PQJ196581 PGN196572:PGN196581 OWR196572:OWR196581 OMV196572:OMV196581 OCZ196572:OCZ196581 NTD196572:NTD196581 NJH196572:NJH196581 MZL196572:MZL196581 MPP196572:MPP196581 MFT196572:MFT196581 LVX196572:LVX196581 LMB196572:LMB196581 LCF196572:LCF196581 KSJ196572:KSJ196581 KIN196572:KIN196581 JYR196572:JYR196581 JOV196572:JOV196581 JEZ196572:JEZ196581 IVD196572:IVD196581 ILH196572:ILH196581 IBL196572:IBL196581 HRP196572:HRP196581 HHT196572:HHT196581 GXX196572:GXX196581 GOB196572:GOB196581 GEF196572:GEF196581 FUJ196572:FUJ196581 FKN196572:FKN196581 FAR196572:FAR196581 EQV196572:EQV196581 EGZ196572:EGZ196581 DXD196572:DXD196581 DNH196572:DNH196581 DDL196572:DDL196581 CTP196572:CTP196581 CJT196572:CJT196581 BZX196572:BZX196581 BQB196572:BQB196581 BGF196572:BGF196581 AWJ196572:AWJ196581 AMN196572:AMN196581 ACR196572:ACR196581 SV196572:SV196581 IZ196572:IZ196581 G196572:G196581 WVL131036:WVL131045 WLP131036:WLP131045 WBT131036:WBT131045 VRX131036:VRX131045 VIB131036:VIB131045 UYF131036:UYF131045 UOJ131036:UOJ131045 UEN131036:UEN131045 TUR131036:TUR131045 TKV131036:TKV131045 TAZ131036:TAZ131045 SRD131036:SRD131045 SHH131036:SHH131045 RXL131036:RXL131045 RNP131036:RNP131045 RDT131036:RDT131045 QTX131036:QTX131045 QKB131036:QKB131045 QAF131036:QAF131045 PQJ131036:PQJ131045 PGN131036:PGN131045 OWR131036:OWR131045 OMV131036:OMV131045 OCZ131036:OCZ131045 NTD131036:NTD131045 NJH131036:NJH131045 MZL131036:MZL131045 MPP131036:MPP131045 MFT131036:MFT131045 LVX131036:LVX131045 LMB131036:LMB131045 LCF131036:LCF131045 KSJ131036:KSJ131045 KIN131036:KIN131045 JYR131036:JYR131045 JOV131036:JOV131045 JEZ131036:JEZ131045 IVD131036:IVD131045 ILH131036:ILH131045 IBL131036:IBL131045 HRP131036:HRP131045 HHT131036:HHT131045 GXX131036:GXX131045 GOB131036:GOB131045 GEF131036:GEF131045 FUJ131036:FUJ131045 FKN131036:FKN131045 FAR131036:FAR131045 EQV131036:EQV131045 EGZ131036:EGZ131045 DXD131036:DXD131045 DNH131036:DNH131045 DDL131036:DDL131045 CTP131036:CTP131045 CJT131036:CJT131045 BZX131036:BZX131045 BQB131036:BQB131045 BGF131036:BGF131045 AWJ131036:AWJ131045 AMN131036:AMN131045 ACR131036:ACR131045 SV131036:SV131045 IZ131036:IZ131045 G131036:G131045 WVL65500:WVL65509 WLP65500:WLP65509 WBT65500:WBT65509 VRX65500:VRX65509 VIB65500:VIB65509 UYF65500:UYF65509 UOJ65500:UOJ65509 UEN65500:UEN65509 TUR65500:TUR65509 TKV65500:TKV65509 TAZ65500:TAZ65509 SRD65500:SRD65509 SHH65500:SHH65509 RXL65500:RXL65509 RNP65500:RNP65509 RDT65500:RDT65509 QTX65500:QTX65509 QKB65500:QKB65509 QAF65500:QAF65509 PQJ65500:PQJ65509 PGN65500:PGN65509 OWR65500:OWR65509 OMV65500:OMV65509 OCZ65500:OCZ65509 NTD65500:NTD65509 NJH65500:NJH65509 MZL65500:MZL65509 MPP65500:MPP65509 MFT65500:MFT65509 LVX65500:LVX65509 LMB65500:LMB65509 LCF65500:LCF65509 KSJ65500:KSJ65509 KIN65500:KIN65509 JYR65500:JYR65509 JOV65500:JOV65509 JEZ65500:JEZ65509 IVD65500:IVD65509 ILH65500:ILH65509 IBL65500:IBL65509 HRP65500:HRP65509 HHT65500:HHT65509 GXX65500:GXX65509 GOB65500:GOB65509 GEF65500:GEF65509 FUJ65500:FUJ65509 FKN65500:FKN65509 FAR65500:FAR65509 EQV65500:EQV65509 EGZ65500:EGZ65509 DXD65500:DXD65509 DNH65500:DNH65509 DDL65500:DDL65509 CTP65500:CTP65509 CJT65500:CJT65509 BZX65500:BZX65509 BQB65500:BQB65509 BGF65500:BGF65509 AWJ65500:AWJ65509 AMN65500:AMN65509 ACR65500:ACR65509 SV65500:SV65509 IZ65500:IZ65509" xr:uid="{00000000-0002-0000-0000-000004000000}">
      <formula1>#REF!</formula1>
    </dataValidation>
    <dataValidation type="list" showErrorMessage="1" errorTitle="Error" error="Please indicate if a Tax Deductible Receipt (TDR) was issued." prompt="Please indicate if this donation is local or overseas sourced." sqref="H65500:H65509 WVM983019:WVM983028 WLQ983019:WLQ983028 WBU983019:WBU983028 VRY983019:VRY983028 VIC983019:VIC983028 UYG983019:UYG983028 UOK983019:UOK983028 UEO983019:UEO983028 TUS983019:TUS983028 TKW983019:TKW983028 TBA983019:TBA983028 SRE983019:SRE983028 SHI983019:SHI983028 RXM983019:RXM983028 RNQ983019:RNQ983028 RDU983019:RDU983028 QTY983019:QTY983028 QKC983019:QKC983028 QAG983019:QAG983028 PQK983019:PQK983028 PGO983019:PGO983028 OWS983019:OWS983028 OMW983019:OMW983028 ODA983019:ODA983028 NTE983019:NTE983028 NJI983019:NJI983028 MZM983019:MZM983028 MPQ983019:MPQ983028 MFU983019:MFU983028 LVY983019:LVY983028 LMC983019:LMC983028 LCG983019:LCG983028 KSK983019:KSK983028 KIO983019:KIO983028 JYS983019:JYS983028 JOW983019:JOW983028 JFA983019:JFA983028 IVE983019:IVE983028 ILI983019:ILI983028 IBM983019:IBM983028 HRQ983019:HRQ983028 HHU983019:HHU983028 GXY983019:GXY983028 GOC983019:GOC983028 GEG983019:GEG983028 FUK983019:FUK983028 FKO983019:FKO983028 FAS983019:FAS983028 EQW983019:EQW983028 EHA983019:EHA983028 DXE983019:DXE983028 DNI983019:DNI983028 DDM983019:DDM983028 CTQ983019:CTQ983028 CJU983019:CJU983028 BZY983019:BZY983028 BQC983019:BQC983028 BGG983019:BGG983028 AWK983019:AWK983028 AMO983019:AMO983028 ACS983019:ACS983028 SW983019:SW983028 JA983019:JA983028 H983019:H983028 WVM917483:WVM917492 WLQ917483:WLQ917492 WBU917483:WBU917492 VRY917483:VRY917492 VIC917483:VIC917492 UYG917483:UYG917492 UOK917483:UOK917492 UEO917483:UEO917492 TUS917483:TUS917492 TKW917483:TKW917492 TBA917483:TBA917492 SRE917483:SRE917492 SHI917483:SHI917492 RXM917483:RXM917492 RNQ917483:RNQ917492 RDU917483:RDU917492 QTY917483:QTY917492 QKC917483:QKC917492 QAG917483:QAG917492 PQK917483:PQK917492 PGO917483:PGO917492 OWS917483:OWS917492 OMW917483:OMW917492 ODA917483:ODA917492 NTE917483:NTE917492 NJI917483:NJI917492 MZM917483:MZM917492 MPQ917483:MPQ917492 MFU917483:MFU917492 LVY917483:LVY917492 LMC917483:LMC917492 LCG917483:LCG917492 KSK917483:KSK917492 KIO917483:KIO917492 JYS917483:JYS917492 JOW917483:JOW917492 JFA917483:JFA917492 IVE917483:IVE917492 ILI917483:ILI917492 IBM917483:IBM917492 HRQ917483:HRQ917492 HHU917483:HHU917492 GXY917483:GXY917492 GOC917483:GOC917492 GEG917483:GEG917492 FUK917483:FUK917492 FKO917483:FKO917492 FAS917483:FAS917492 EQW917483:EQW917492 EHA917483:EHA917492 DXE917483:DXE917492 DNI917483:DNI917492 DDM917483:DDM917492 CTQ917483:CTQ917492 CJU917483:CJU917492 BZY917483:BZY917492 BQC917483:BQC917492 BGG917483:BGG917492 AWK917483:AWK917492 AMO917483:AMO917492 ACS917483:ACS917492 SW917483:SW917492 JA917483:JA917492 H917483:H917492 WVM851947:WVM851956 WLQ851947:WLQ851956 WBU851947:WBU851956 VRY851947:VRY851956 VIC851947:VIC851956 UYG851947:UYG851956 UOK851947:UOK851956 UEO851947:UEO851956 TUS851947:TUS851956 TKW851947:TKW851956 TBA851947:TBA851956 SRE851947:SRE851956 SHI851947:SHI851956 RXM851947:RXM851956 RNQ851947:RNQ851956 RDU851947:RDU851956 QTY851947:QTY851956 QKC851947:QKC851956 QAG851947:QAG851956 PQK851947:PQK851956 PGO851947:PGO851956 OWS851947:OWS851956 OMW851947:OMW851956 ODA851947:ODA851956 NTE851947:NTE851956 NJI851947:NJI851956 MZM851947:MZM851956 MPQ851947:MPQ851956 MFU851947:MFU851956 LVY851947:LVY851956 LMC851947:LMC851956 LCG851947:LCG851956 KSK851947:KSK851956 KIO851947:KIO851956 JYS851947:JYS851956 JOW851947:JOW851956 JFA851947:JFA851956 IVE851947:IVE851956 ILI851947:ILI851956 IBM851947:IBM851956 HRQ851947:HRQ851956 HHU851947:HHU851956 GXY851947:GXY851956 GOC851947:GOC851956 GEG851947:GEG851956 FUK851947:FUK851956 FKO851947:FKO851956 FAS851947:FAS851956 EQW851947:EQW851956 EHA851947:EHA851956 DXE851947:DXE851956 DNI851947:DNI851956 DDM851947:DDM851956 CTQ851947:CTQ851956 CJU851947:CJU851956 BZY851947:BZY851956 BQC851947:BQC851956 BGG851947:BGG851956 AWK851947:AWK851956 AMO851947:AMO851956 ACS851947:ACS851956 SW851947:SW851956 JA851947:JA851956 H851947:H851956 WVM786411:WVM786420 WLQ786411:WLQ786420 WBU786411:WBU786420 VRY786411:VRY786420 VIC786411:VIC786420 UYG786411:UYG786420 UOK786411:UOK786420 UEO786411:UEO786420 TUS786411:TUS786420 TKW786411:TKW786420 TBA786411:TBA786420 SRE786411:SRE786420 SHI786411:SHI786420 RXM786411:RXM786420 RNQ786411:RNQ786420 RDU786411:RDU786420 QTY786411:QTY786420 QKC786411:QKC786420 QAG786411:QAG786420 PQK786411:PQK786420 PGO786411:PGO786420 OWS786411:OWS786420 OMW786411:OMW786420 ODA786411:ODA786420 NTE786411:NTE786420 NJI786411:NJI786420 MZM786411:MZM786420 MPQ786411:MPQ786420 MFU786411:MFU786420 LVY786411:LVY786420 LMC786411:LMC786420 LCG786411:LCG786420 KSK786411:KSK786420 KIO786411:KIO786420 JYS786411:JYS786420 JOW786411:JOW786420 JFA786411:JFA786420 IVE786411:IVE786420 ILI786411:ILI786420 IBM786411:IBM786420 HRQ786411:HRQ786420 HHU786411:HHU786420 GXY786411:GXY786420 GOC786411:GOC786420 GEG786411:GEG786420 FUK786411:FUK786420 FKO786411:FKO786420 FAS786411:FAS786420 EQW786411:EQW786420 EHA786411:EHA786420 DXE786411:DXE786420 DNI786411:DNI786420 DDM786411:DDM786420 CTQ786411:CTQ786420 CJU786411:CJU786420 BZY786411:BZY786420 BQC786411:BQC786420 BGG786411:BGG786420 AWK786411:AWK786420 AMO786411:AMO786420 ACS786411:ACS786420 SW786411:SW786420 JA786411:JA786420 H786411:H786420 WVM720875:WVM720884 WLQ720875:WLQ720884 WBU720875:WBU720884 VRY720875:VRY720884 VIC720875:VIC720884 UYG720875:UYG720884 UOK720875:UOK720884 UEO720875:UEO720884 TUS720875:TUS720884 TKW720875:TKW720884 TBA720875:TBA720884 SRE720875:SRE720884 SHI720875:SHI720884 RXM720875:RXM720884 RNQ720875:RNQ720884 RDU720875:RDU720884 QTY720875:QTY720884 QKC720875:QKC720884 QAG720875:QAG720884 PQK720875:PQK720884 PGO720875:PGO720884 OWS720875:OWS720884 OMW720875:OMW720884 ODA720875:ODA720884 NTE720875:NTE720884 NJI720875:NJI720884 MZM720875:MZM720884 MPQ720875:MPQ720884 MFU720875:MFU720884 LVY720875:LVY720884 LMC720875:LMC720884 LCG720875:LCG720884 KSK720875:KSK720884 KIO720875:KIO720884 JYS720875:JYS720884 JOW720875:JOW720884 JFA720875:JFA720884 IVE720875:IVE720884 ILI720875:ILI720884 IBM720875:IBM720884 HRQ720875:HRQ720884 HHU720875:HHU720884 GXY720875:GXY720884 GOC720875:GOC720884 GEG720875:GEG720884 FUK720875:FUK720884 FKO720875:FKO720884 FAS720875:FAS720884 EQW720875:EQW720884 EHA720875:EHA720884 DXE720875:DXE720884 DNI720875:DNI720884 DDM720875:DDM720884 CTQ720875:CTQ720884 CJU720875:CJU720884 BZY720875:BZY720884 BQC720875:BQC720884 BGG720875:BGG720884 AWK720875:AWK720884 AMO720875:AMO720884 ACS720875:ACS720884 SW720875:SW720884 JA720875:JA720884 H720875:H720884 WVM655339:WVM655348 WLQ655339:WLQ655348 WBU655339:WBU655348 VRY655339:VRY655348 VIC655339:VIC655348 UYG655339:UYG655348 UOK655339:UOK655348 UEO655339:UEO655348 TUS655339:TUS655348 TKW655339:TKW655348 TBA655339:TBA655348 SRE655339:SRE655348 SHI655339:SHI655348 RXM655339:RXM655348 RNQ655339:RNQ655348 RDU655339:RDU655348 QTY655339:QTY655348 QKC655339:QKC655348 QAG655339:QAG655348 PQK655339:PQK655348 PGO655339:PGO655348 OWS655339:OWS655348 OMW655339:OMW655348 ODA655339:ODA655348 NTE655339:NTE655348 NJI655339:NJI655348 MZM655339:MZM655348 MPQ655339:MPQ655348 MFU655339:MFU655348 LVY655339:LVY655348 LMC655339:LMC655348 LCG655339:LCG655348 KSK655339:KSK655348 KIO655339:KIO655348 JYS655339:JYS655348 JOW655339:JOW655348 JFA655339:JFA655348 IVE655339:IVE655348 ILI655339:ILI655348 IBM655339:IBM655348 HRQ655339:HRQ655348 HHU655339:HHU655348 GXY655339:GXY655348 GOC655339:GOC655348 GEG655339:GEG655348 FUK655339:FUK655348 FKO655339:FKO655348 FAS655339:FAS655348 EQW655339:EQW655348 EHA655339:EHA655348 DXE655339:DXE655348 DNI655339:DNI655348 DDM655339:DDM655348 CTQ655339:CTQ655348 CJU655339:CJU655348 BZY655339:BZY655348 BQC655339:BQC655348 BGG655339:BGG655348 AWK655339:AWK655348 AMO655339:AMO655348 ACS655339:ACS655348 SW655339:SW655348 JA655339:JA655348 H655339:H655348 WVM589803:WVM589812 WLQ589803:WLQ589812 WBU589803:WBU589812 VRY589803:VRY589812 VIC589803:VIC589812 UYG589803:UYG589812 UOK589803:UOK589812 UEO589803:UEO589812 TUS589803:TUS589812 TKW589803:TKW589812 TBA589803:TBA589812 SRE589803:SRE589812 SHI589803:SHI589812 RXM589803:RXM589812 RNQ589803:RNQ589812 RDU589803:RDU589812 QTY589803:QTY589812 QKC589803:QKC589812 QAG589803:QAG589812 PQK589803:PQK589812 PGO589803:PGO589812 OWS589803:OWS589812 OMW589803:OMW589812 ODA589803:ODA589812 NTE589803:NTE589812 NJI589803:NJI589812 MZM589803:MZM589812 MPQ589803:MPQ589812 MFU589803:MFU589812 LVY589803:LVY589812 LMC589803:LMC589812 LCG589803:LCG589812 KSK589803:KSK589812 KIO589803:KIO589812 JYS589803:JYS589812 JOW589803:JOW589812 JFA589803:JFA589812 IVE589803:IVE589812 ILI589803:ILI589812 IBM589803:IBM589812 HRQ589803:HRQ589812 HHU589803:HHU589812 GXY589803:GXY589812 GOC589803:GOC589812 GEG589803:GEG589812 FUK589803:FUK589812 FKO589803:FKO589812 FAS589803:FAS589812 EQW589803:EQW589812 EHA589803:EHA589812 DXE589803:DXE589812 DNI589803:DNI589812 DDM589803:DDM589812 CTQ589803:CTQ589812 CJU589803:CJU589812 BZY589803:BZY589812 BQC589803:BQC589812 BGG589803:BGG589812 AWK589803:AWK589812 AMO589803:AMO589812 ACS589803:ACS589812 SW589803:SW589812 JA589803:JA589812 H589803:H589812 WVM524267:WVM524276 WLQ524267:WLQ524276 WBU524267:WBU524276 VRY524267:VRY524276 VIC524267:VIC524276 UYG524267:UYG524276 UOK524267:UOK524276 UEO524267:UEO524276 TUS524267:TUS524276 TKW524267:TKW524276 TBA524267:TBA524276 SRE524267:SRE524276 SHI524267:SHI524276 RXM524267:RXM524276 RNQ524267:RNQ524276 RDU524267:RDU524276 QTY524267:QTY524276 QKC524267:QKC524276 QAG524267:QAG524276 PQK524267:PQK524276 PGO524267:PGO524276 OWS524267:OWS524276 OMW524267:OMW524276 ODA524267:ODA524276 NTE524267:NTE524276 NJI524267:NJI524276 MZM524267:MZM524276 MPQ524267:MPQ524276 MFU524267:MFU524276 LVY524267:LVY524276 LMC524267:LMC524276 LCG524267:LCG524276 KSK524267:KSK524276 KIO524267:KIO524276 JYS524267:JYS524276 JOW524267:JOW524276 JFA524267:JFA524276 IVE524267:IVE524276 ILI524267:ILI524276 IBM524267:IBM524276 HRQ524267:HRQ524276 HHU524267:HHU524276 GXY524267:GXY524276 GOC524267:GOC524276 GEG524267:GEG524276 FUK524267:FUK524276 FKO524267:FKO524276 FAS524267:FAS524276 EQW524267:EQW524276 EHA524267:EHA524276 DXE524267:DXE524276 DNI524267:DNI524276 DDM524267:DDM524276 CTQ524267:CTQ524276 CJU524267:CJU524276 BZY524267:BZY524276 BQC524267:BQC524276 BGG524267:BGG524276 AWK524267:AWK524276 AMO524267:AMO524276 ACS524267:ACS524276 SW524267:SW524276 JA524267:JA524276 H524267:H524276 WVM458731:WVM458740 WLQ458731:WLQ458740 WBU458731:WBU458740 VRY458731:VRY458740 VIC458731:VIC458740 UYG458731:UYG458740 UOK458731:UOK458740 UEO458731:UEO458740 TUS458731:TUS458740 TKW458731:TKW458740 TBA458731:TBA458740 SRE458731:SRE458740 SHI458731:SHI458740 RXM458731:RXM458740 RNQ458731:RNQ458740 RDU458731:RDU458740 QTY458731:QTY458740 QKC458731:QKC458740 QAG458731:QAG458740 PQK458731:PQK458740 PGO458731:PGO458740 OWS458731:OWS458740 OMW458731:OMW458740 ODA458731:ODA458740 NTE458731:NTE458740 NJI458731:NJI458740 MZM458731:MZM458740 MPQ458731:MPQ458740 MFU458731:MFU458740 LVY458731:LVY458740 LMC458731:LMC458740 LCG458731:LCG458740 KSK458731:KSK458740 KIO458731:KIO458740 JYS458731:JYS458740 JOW458731:JOW458740 JFA458731:JFA458740 IVE458731:IVE458740 ILI458731:ILI458740 IBM458731:IBM458740 HRQ458731:HRQ458740 HHU458731:HHU458740 GXY458731:GXY458740 GOC458731:GOC458740 GEG458731:GEG458740 FUK458731:FUK458740 FKO458731:FKO458740 FAS458731:FAS458740 EQW458731:EQW458740 EHA458731:EHA458740 DXE458731:DXE458740 DNI458731:DNI458740 DDM458731:DDM458740 CTQ458731:CTQ458740 CJU458731:CJU458740 BZY458731:BZY458740 BQC458731:BQC458740 BGG458731:BGG458740 AWK458731:AWK458740 AMO458731:AMO458740 ACS458731:ACS458740 SW458731:SW458740 JA458731:JA458740 H458731:H458740 WVM393195:WVM393204 WLQ393195:WLQ393204 WBU393195:WBU393204 VRY393195:VRY393204 VIC393195:VIC393204 UYG393195:UYG393204 UOK393195:UOK393204 UEO393195:UEO393204 TUS393195:TUS393204 TKW393195:TKW393204 TBA393195:TBA393204 SRE393195:SRE393204 SHI393195:SHI393204 RXM393195:RXM393204 RNQ393195:RNQ393204 RDU393195:RDU393204 QTY393195:QTY393204 QKC393195:QKC393204 QAG393195:QAG393204 PQK393195:PQK393204 PGO393195:PGO393204 OWS393195:OWS393204 OMW393195:OMW393204 ODA393195:ODA393204 NTE393195:NTE393204 NJI393195:NJI393204 MZM393195:MZM393204 MPQ393195:MPQ393204 MFU393195:MFU393204 LVY393195:LVY393204 LMC393195:LMC393204 LCG393195:LCG393204 KSK393195:KSK393204 KIO393195:KIO393204 JYS393195:JYS393204 JOW393195:JOW393204 JFA393195:JFA393204 IVE393195:IVE393204 ILI393195:ILI393204 IBM393195:IBM393204 HRQ393195:HRQ393204 HHU393195:HHU393204 GXY393195:GXY393204 GOC393195:GOC393204 GEG393195:GEG393204 FUK393195:FUK393204 FKO393195:FKO393204 FAS393195:FAS393204 EQW393195:EQW393204 EHA393195:EHA393204 DXE393195:DXE393204 DNI393195:DNI393204 DDM393195:DDM393204 CTQ393195:CTQ393204 CJU393195:CJU393204 BZY393195:BZY393204 BQC393195:BQC393204 BGG393195:BGG393204 AWK393195:AWK393204 AMO393195:AMO393204 ACS393195:ACS393204 SW393195:SW393204 JA393195:JA393204 H393195:H393204 WVM327659:WVM327668 WLQ327659:WLQ327668 WBU327659:WBU327668 VRY327659:VRY327668 VIC327659:VIC327668 UYG327659:UYG327668 UOK327659:UOK327668 UEO327659:UEO327668 TUS327659:TUS327668 TKW327659:TKW327668 TBA327659:TBA327668 SRE327659:SRE327668 SHI327659:SHI327668 RXM327659:RXM327668 RNQ327659:RNQ327668 RDU327659:RDU327668 QTY327659:QTY327668 QKC327659:QKC327668 QAG327659:QAG327668 PQK327659:PQK327668 PGO327659:PGO327668 OWS327659:OWS327668 OMW327659:OMW327668 ODA327659:ODA327668 NTE327659:NTE327668 NJI327659:NJI327668 MZM327659:MZM327668 MPQ327659:MPQ327668 MFU327659:MFU327668 LVY327659:LVY327668 LMC327659:LMC327668 LCG327659:LCG327668 KSK327659:KSK327668 KIO327659:KIO327668 JYS327659:JYS327668 JOW327659:JOW327668 JFA327659:JFA327668 IVE327659:IVE327668 ILI327659:ILI327668 IBM327659:IBM327668 HRQ327659:HRQ327668 HHU327659:HHU327668 GXY327659:GXY327668 GOC327659:GOC327668 GEG327659:GEG327668 FUK327659:FUK327668 FKO327659:FKO327668 FAS327659:FAS327668 EQW327659:EQW327668 EHA327659:EHA327668 DXE327659:DXE327668 DNI327659:DNI327668 DDM327659:DDM327668 CTQ327659:CTQ327668 CJU327659:CJU327668 BZY327659:BZY327668 BQC327659:BQC327668 BGG327659:BGG327668 AWK327659:AWK327668 AMO327659:AMO327668 ACS327659:ACS327668 SW327659:SW327668 JA327659:JA327668 H327659:H327668 WVM262123:WVM262132 WLQ262123:WLQ262132 WBU262123:WBU262132 VRY262123:VRY262132 VIC262123:VIC262132 UYG262123:UYG262132 UOK262123:UOK262132 UEO262123:UEO262132 TUS262123:TUS262132 TKW262123:TKW262132 TBA262123:TBA262132 SRE262123:SRE262132 SHI262123:SHI262132 RXM262123:RXM262132 RNQ262123:RNQ262132 RDU262123:RDU262132 QTY262123:QTY262132 QKC262123:QKC262132 QAG262123:QAG262132 PQK262123:PQK262132 PGO262123:PGO262132 OWS262123:OWS262132 OMW262123:OMW262132 ODA262123:ODA262132 NTE262123:NTE262132 NJI262123:NJI262132 MZM262123:MZM262132 MPQ262123:MPQ262132 MFU262123:MFU262132 LVY262123:LVY262132 LMC262123:LMC262132 LCG262123:LCG262132 KSK262123:KSK262132 KIO262123:KIO262132 JYS262123:JYS262132 JOW262123:JOW262132 JFA262123:JFA262132 IVE262123:IVE262132 ILI262123:ILI262132 IBM262123:IBM262132 HRQ262123:HRQ262132 HHU262123:HHU262132 GXY262123:GXY262132 GOC262123:GOC262132 GEG262123:GEG262132 FUK262123:FUK262132 FKO262123:FKO262132 FAS262123:FAS262132 EQW262123:EQW262132 EHA262123:EHA262132 DXE262123:DXE262132 DNI262123:DNI262132 DDM262123:DDM262132 CTQ262123:CTQ262132 CJU262123:CJU262132 BZY262123:BZY262132 BQC262123:BQC262132 BGG262123:BGG262132 AWK262123:AWK262132 AMO262123:AMO262132 ACS262123:ACS262132 SW262123:SW262132 JA262123:JA262132 H262123:H262132 WVM196587:WVM196596 WLQ196587:WLQ196596 WBU196587:WBU196596 VRY196587:VRY196596 VIC196587:VIC196596 UYG196587:UYG196596 UOK196587:UOK196596 UEO196587:UEO196596 TUS196587:TUS196596 TKW196587:TKW196596 TBA196587:TBA196596 SRE196587:SRE196596 SHI196587:SHI196596 RXM196587:RXM196596 RNQ196587:RNQ196596 RDU196587:RDU196596 QTY196587:QTY196596 QKC196587:QKC196596 QAG196587:QAG196596 PQK196587:PQK196596 PGO196587:PGO196596 OWS196587:OWS196596 OMW196587:OMW196596 ODA196587:ODA196596 NTE196587:NTE196596 NJI196587:NJI196596 MZM196587:MZM196596 MPQ196587:MPQ196596 MFU196587:MFU196596 LVY196587:LVY196596 LMC196587:LMC196596 LCG196587:LCG196596 KSK196587:KSK196596 KIO196587:KIO196596 JYS196587:JYS196596 JOW196587:JOW196596 JFA196587:JFA196596 IVE196587:IVE196596 ILI196587:ILI196596 IBM196587:IBM196596 HRQ196587:HRQ196596 HHU196587:HHU196596 GXY196587:GXY196596 GOC196587:GOC196596 GEG196587:GEG196596 FUK196587:FUK196596 FKO196587:FKO196596 FAS196587:FAS196596 EQW196587:EQW196596 EHA196587:EHA196596 DXE196587:DXE196596 DNI196587:DNI196596 DDM196587:DDM196596 CTQ196587:CTQ196596 CJU196587:CJU196596 BZY196587:BZY196596 BQC196587:BQC196596 BGG196587:BGG196596 AWK196587:AWK196596 AMO196587:AMO196596 ACS196587:ACS196596 SW196587:SW196596 JA196587:JA196596 H196587:H196596 WVM131051:WVM131060 WLQ131051:WLQ131060 WBU131051:WBU131060 VRY131051:VRY131060 VIC131051:VIC131060 UYG131051:UYG131060 UOK131051:UOK131060 UEO131051:UEO131060 TUS131051:TUS131060 TKW131051:TKW131060 TBA131051:TBA131060 SRE131051:SRE131060 SHI131051:SHI131060 RXM131051:RXM131060 RNQ131051:RNQ131060 RDU131051:RDU131060 QTY131051:QTY131060 QKC131051:QKC131060 QAG131051:QAG131060 PQK131051:PQK131060 PGO131051:PGO131060 OWS131051:OWS131060 OMW131051:OMW131060 ODA131051:ODA131060 NTE131051:NTE131060 NJI131051:NJI131060 MZM131051:MZM131060 MPQ131051:MPQ131060 MFU131051:MFU131060 LVY131051:LVY131060 LMC131051:LMC131060 LCG131051:LCG131060 KSK131051:KSK131060 KIO131051:KIO131060 JYS131051:JYS131060 JOW131051:JOW131060 JFA131051:JFA131060 IVE131051:IVE131060 ILI131051:ILI131060 IBM131051:IBM131060 HRQ131051:HRQ131060 HHU131051:HHU131060 GXY131051:GXY131060 GOC131051:GOC131060 GEG131051:GEG131060 FUK131051:FUK131060 FKO131051:FKO131060 FAS131051:FAS131060 EQW131051:EQW131060 EHA131051:EHA131060 DXE131051:DXE131060 DNI131051:DNI131060 DDM131051:DDM131060 CTQ131051:CTQ131060 CJU131051:CJU131060 BZY131051:BZY131060 BQC131051:BQC131060 BGG131051:BGG131060 AWK131051:AWK131060 AMO131051:AMO131060 ACS131051:ACS131060 SW131051:SW131060 JA131051:JA131060 H131051:H131060 WVM65515:WVM65524 WLQ65515:WLQ65524 WBU65515:WBU65524 VRY65515:VRY65524 VIC65515:VIC65524 UYG65515:UYG65524 UOK65515:UOK65524 UEO65515:UEO65524 TUS65515:TUS65524 TKW65515:TKW65524 TBA65515:TBA65524 SRE65515:SRE65524 SHI65515:SHI65524 RXM65515:RXM65524 RNQ65515:RNQ65524 RDU65515:RDU65524 QTY65515:QTY65524 QKC65515:QKC65524 QAG65515:QAG65524 PQK65515:PQK65524 PGO65515:PGO65524 OWS65515:OWS65524 OMW65515:OMW65524 ODA65515:ODA65524 NTE65515:NTE65524 NJI65515:NJI65524 MZM65515:MZM65524 MPQ65515:MPQ65524 MFU65515:MFU65524 LVY65515:LVY65524 LMC65515:LMC65524 LCG65515:LCG65524 KSK65515:KSK65524 KIO65515:KIO65524 JYS65515:JYS65524 JOW65515:JOW65524 JFA65515:JFA65524 IVE65515:IVE65524 ILI65515:ILI65524 IBM65515:IBM65524 HRQ65515:HRQ65524 HHU65515:HHU65524 GXY65515:GXY65524 GOC65515:GOC65524 GEG65515:GEG65524 FUK65515:FUK65524 FKO65515:FKO65524 FAS65515:FAS65524 EQW65515:EQW65524 EHA65515:EHA65524 DXE65515:DXE65524 DNI65515:DNI65524 DDM65515:DDM65524 CTQ65515:CTQ65524 CJU65515:CJU65524 BZY65515:BZY65524 BQC65515:BQC65524 BGG65515:BGG65524 AWK65515:AWK65524 AMO65515:AMO65524 ACS65515:ACS65524 SW65515:SW65524 JA65515:JA65524 H65515:H65524 WVM983004:WVM983013 WLQ983004:WLQ983013 WBU983004:WBU983013 VRY983004:VRY983013 VIC983004:VIC983013 UYG983004:UYG983013 UOK983004:UOK983013 UEO983004:UEO983013 TUS983004:TUS983013 TKW983004:TKW983013 TBA983004:TBA983013 SRE983004:SRE983013 SHI983004:SHI983013 RXM983004:RXM983013 RNQ983004:RNQ983013 RDU983004:RDU983013 QTY983004:QTY983013 QKC983004:QKC983013 QAG983004:QAG983013 PQK983004:PQK983013 PGO983004:PGO983013 OWS983004:OWS983013 OMW983004:OMW983013 ODA983004:ODA983013 NTE983004:NTE983013 NJI983004:NJI983013 MZM983004:MZM983013 MPQ983004:MPQ983013 MFU983004:MFU983013 LVY983004:LVY983013 LMC983004:LMC983013 LCG983004:LCG983013 KSK983004:KSK983013 KIO983004:KIO983013 JYS983004:JYS983013 JOW983004:JOW983013 JFA983004:JFA983013 IVE983004:IVE983013 ILI983004:ILI983013 IBM983004:IBM983013 HRQ983004:HRQ983013 HHU983004:HHU983013 GXY983004:GXY983013 GOC983004:GOC983013 GEG983004:GEG983013 FUK983004:FUK983013 FKO983004:FKO983013 FAS983004:FAS983013 EQW983004:EQW983013 EHA983004:EHA983013 DXE983004:DXE983013 DNI983004:DNI983013 DDM983004:DDM983013 CTQ983004:CTQ983013 CJU983004:CJU983013 BZY983004:BZY983013 BQC983004:BQC983013 BGG983004:BGG983013 AWK983004:AWK983013 AMO983004:AMO983013 ACS983004:ACS983013 SW983004:SW983013 JA983004:JA983013 H983004:H983013 WVM917468:WVM917477 WLQ917468:WLQ917477 WBU917468:WBU917477 VRY917468:VRY917477 VIC917468:VIC917477 UYG917468:UYG917477 UOK917468:UOK917477 UEO917468:UEO917477 TUS917468:TUS917477 TKW917468:TKW917477 TBA917468:TBA917477 SRE917468:SRE917477 SHI917468:SHI917477 RXM917468:RXM917477 RNQ917468:RNQ917477 RDU917468:RDU917477 QTY917468:QTY917477 QKC917468:QKC917477 QAG917468:QAG917477 PQK917468:PQK917477 PGO917468:PGO917477 OWS917468:OWS917477 OMW917468:OMW917477 ODA917468:ODA917477 NTE917468:NTE917477 NJI917468:NJI917477 MZM917468:MZM917477 MPQ917468:MPQ917477 MFU917468:MFU917477 LVY917468:LVY917477 LMC917468:LMC917477 LCG917468:LCG917477 KSK917468:KSK917477 KIO917468:KIO917477 JYS917468:JYS917477 JOW917468:JOW917477 JFA917468:JFA917477 IVE917468:IVE917477 ILI917468:ILI917477 IBM917468:IBM917477 HRQ917468:HRQ917477 HHU917468:HHU917477 GXY917468:GXY917477 GOC917468:GOC917477 GEG917468:GEG917477 FUK917468:FUK917477 FKO917468:FKO917477 FAS917468:FAS917477 EQW917468:EQW917477 EHA917468:EHA917477 DXE917468:DXE917477 DNI917468:DNI917477 DDM917468:DDM917477 CTQ917468:CTQ917477 CJU917468:CJU917477 BZY917468:BZY917477 BQC917468:BQC917477 BGG917468:BGG917477 AWK917468:AWK917477 AMO917468:AMO917477 ACS917468:ACS917477 SW917468:SW917477 JA917468:JA917477 H917468:H917477 WVM851932:WVM851941 WLQ851932:WLQ851941 WBU851932:WBU851941 VRY851932:VRY851941 VIC851932:VIC851941 UYG851932:UYG851941 UOK851932:UOK851941 UEO851932:UEO851941 TUS851932:TUS851941 TKW851932:TKW851941 TBA851932:TBA851941 SRE851932:SRE851941 SHI851932:SHI851941 RXM851932:RXM851941 RNQ851932:RNQ851941 RDU851932:RDU851941 QTY851932:QTY851941 QKC851932:QKC851941 QAG851932:QAG851941 PQK851932:PQK851941 PGO851932:PGO851941 OWS851932:OWS851941 OMW851932:OMW851941 ODA851932:ODA851941 NTE851932:NTE851941 NJI851932:NJI851941 MZM851932:MZM851941 MPQ851932:MPQ851941 MFU851932:MFU851941 LVY851932:LVY851941 LMC851932:LMC851941 LCG851932:LCG851941 KSK851932:KSK851941 KIO851932:KIO851941 JYS851932:JYS851941 JOW851932:JOW851941 JFA851932:JFA851941 IVE851932:IVE851941 ILI851932:ILI851941 IBM851932:IBM851941 HRQ851932:HRQ851941 HHU851932:HHU851941 GXY851932:GXY851941 GOC851932:GOC851941 GEG851932:GEG851941 FUK851932:FUK851941 FKO851932:FKO851941 FAS851932:FAS851941 EQW851932:EQW851941 EHA851932:EHA851941 DXE851932:DXE851941 DNI851932:DNI851941 DDM851932:DDM851941 CTQ851932:CTQ851941 CJU851932:CJU851941 BZY851932:BZY851941 BQC851932:BQC851941 BGG851932:BGG851941 AWK851932:AWK851941 AMO851932:AMO851941 ACS851932:ACS851941 SW851932:SW851941 JA851932:JA851941 H851932:H851941 WVM786396:WVM786405 WLQ786396:WLQ786405 WBU786396:WBU786405 VRY786396:VRY786405 VIC786396:VIC786405 UYG786396:UYG786405 UOK786396:UOK786405 UEO786396:UEO786405 TUS786396:TUS786405 TKW786396:TKW786405 TBA786396:TBA786405 SRE786396:SRE786405 SHI786396:SHI786405 RXM786396:RXM786405 RNQ786396:RNQ786405 RDU786396:RDU786405 QTY786396:QTY786405 QKC786396:QKC786405 QAG786396:QAG786405 PQK786396:PQK786405 PGO786396:PGO786405 OWS786396:OWS786405 OMW786396:OMW786405 ODA786396:ODA786405 NTE786396:NTE786405 NJI786396:NJI786405 MZM786396:MZM786405 MPQ786396:MPQ786405 MFU786396:MFU786405 LVY786396:LVY786405 LMC786396:LMC786405 LCG786396:LCG786405 KSK786396:KSK786405 KIO786396:KIO786405 JYS786396:JYS786405 JOW786396:JOW786405 JFA786396:JFA786405 IVE786396:IVE786405 ILI786396:ILI786405 IBM786396:IBM786405 HRQ786396:HRQ786405 HHU786396:HHU786405 GXY786396:GXY786405 GOC786396:GOC786405 GEG786396:GEG786405 FUK786396:FUK786405 FKO786396:FKO786405 FAS786396:FAS786405 EQW786396:EQW786405 EHA786396:EHA786405 DXE786396:DXE786405 DNI786396:DNI786405 DDM786396:DDM786405 CTQ786396:CTQ786405 CJU786396:CJU786405 BZY786396:BZY786405 BQC786396:BQC786405 BGG786396:BGG786405 AWK786396:AWK786405 AMO786396:AMO786405 ACS786396:ACS786405 SW786396:SW786405 JA786396:JA786405 H786396:H786405 WVM720860:WVM720869 WLQ720860:WLQ720869 WBU720860:WBU720869 VRY720860:VRY720869 VIC720860:VIC720869 UYG720860:UYG720869 UOK720860:UOK720869 UEO720860:UEO720869 TUS720860:TUS720869 TKW720860:TKW720869 TBA720860:TBA720869 SRE720860:SRE720869 SHI720860:SHI720869 RXM720860:RXM720869 RNQ720860:RNQ720869 RDU720860:RDU720869 QTY720860:QTY720869 QKC720860:QKC720869 QAG720860:QAG720869 PQK720860:PQK720869 PGO720860:PGO720869 OWS720860:OWS720869 OMW720860:OMW720869 ODA720860:ODA720869 NTE720860:NTE720869 NJI720860:NJI720869 MZM720860:MZM720869 MPQ720860:MPQ720869 MFU720860:MFU720869 LVY720860:LVY720869 LMC720860:LMC720869 LCG720860:LCG720869 KSK720860:KSK720869 KIO720860:KIO720869 JYS720860:JYS720869 JOW720860:JOW720869 JFA720860:JFA720869 IVE720860:IVE720869 ILI720860:ILI720869 IBM720860:IBM720869 HRQ720860:HRQ720869 HHU720860:HHU720869 GXY720860:GXY720869 GOC720860:GOC720869 GEG720860:GEG720869 FUK720860:FUK720869 FKO720860:FKO720869 FAS720860:FAS720869 EQW720860:EQW720869 EHA720860:EHA720869 DXE720860:DXE720869 DNI720860:DNI720869 DDM720860:DDM720869 CTQ720860:CTQ720869 CJU720860:CJU720869 BZY720860:BZY720869 BQC720860:BQC720869 BGG720860:BGG720869 AWK720860:AWK720869 AMO720860:AMO720869 ACS720860:ACS720869 SW720860:SW720869 JA720860:JA720869 H720860:H720869 WVM655324:WVM655333 WLQ655324:WLQ655333 WBU655324:WBU655333 VRY655324:VRY655333 VIC655324:VIC655333 UYG655324:UYG655333 UOK655324:UOK655333 UEO655324:UEO655333 TUS655324:TUS655333 TKW655324:TKW655333 TBA655324:TBA655333 SRE655324:SRE655333 SHI655324:SHI655333 RXM655324:RXM655333 RNQ655324:RNQ655333 RDU655324:RDU655333 QTY655324:QTY655333 QKC655324:QKC655333 QAG655324:QAG655333 PQK655324:PQK655333 PGO655324:PGO655333 OWS655324:OWS655333 OMW655324:OMW655333 ODA655324:ODA655333 NTE655324:NTE655333 NJI655324:NJI655333 MZM655324:MZM655333 MPQ655324:MPQ655333 MFU655324:MFU655333 LVY655324:LVY655333 LMC655324:LMC655333 LCG655324:LCG655333 KSK655324:KSK655333 KIO655324:KIO655333 JYS655324:JYS655333 JOW655324:JOW655333 JFA655324:JFA655333 IVE655324:IVE655333 ILI655324:ILI655333 IBM655324:IBM655333 HRQ655324:HRQ655333 HHU655324:HHU655333 GXY655324:GXY655333 GOC655324:GOC655333 GEG655324:GEG655333 FUK655324:FUK655333 FKO655324:FKO655333 FAS655324:FAS655333 EQW655324:EQW655333 EHA655324:EHA655333 DXE655324:DXE655333 DNI655324:DNI655333 DDM655324:DDM655333 CTQ655324:CTQ655333 CJU655324:CJU655333 BZY655324:BZY655333 BQC655324:BQC655333 BGG655324:BGG655333 AWK655324:AWK655333 AMO655324:AMO655333 ACS655324:ACS655333 SW655324:SW655333 JA655324:JA655333 H655324:H655333 WVM589788:WVM589797 WLQ589788:WLQ589797 WBU589788:WBU589797 VRY589788:VRY589797 VIC589788:VIC589797 UYG589788:UYG589797 UOK589788:UOK589797 UEO589788:UEO589797 TUS589788:TUS589797 TKW589788:TKW589797 TBA589788:TBA589797 SRE589788:SRE589797 SHI589788:SHI589797 RXM589788:RXM589797 RNQ589788:RNQ589797 RDU589788:RDU589797 QTY589788:QTY589797 QKC589788:QKC589797 QAG589788:QAG589797 PQK589788:PQK589797 PGO589788:PGO589797 OWS589788:OWS589797 OMW589788:OMW589797 ODA589788:ODA589797 NTE589788:NTE589797 NJI589788:NJI589797 MZM589788:MZM589797 MPQ589788:MPQ589797 MFU589788:MFU589797 LVY589788:LVY589797 LMC589788:LMC589797 LCG589788:LCG589797 KSK589788:KSK589797 KIO589788:KIO589797 JYS589788:JYS589797 JOW589788:JOW589797 JFA589788:JFA589797 IVE589788:IVE589797 ILI589788:ILI589797 IBM589788:IBM589797 HRQ589788:HRQ589797 HHU589788:HHU589797 GXY589788:GXY589797 GOC589788:GOC589797 GEG589788:GEG589797 FUK589788:FUK589797 FKO589788:FKO589797 FAS589788:FAS589797 EQW589788:EQW589797 EHA589788:EHA589797 DXE589788:DXE589797 DNI589788:DNI589797 DDM589788:DDM589797 CTQ589788:CTQ589797 CJU589788:CJU589797 BZY589788:BZY589797 BQC589788:BQC589797 BGG589788:BGG589797 AWK589788:AWK589797 AMO589788:AMO589797 ACS589788:ACS589797 SW589788:SW589797 JA589788:JA589797 H589788:H589797 WVM524252:WVM524261 WLQ524252:WLQ524261 WBU524252:WBU524261 VRY524252:VRY524261 VIC524252:VIC524261 UYG524252:UYG524261 UOK524252:UOK524261 UEO524252:UEO524261 TUS524252:TUS524261 TKW524252:TKW524261 TBA524252:TBA524261 SRE524252:SRE524261 SHI524252:SHI524261 RXM524252:RXM524261 RNQ524252:RNQ524261 RDU524252:RDU524261 QTY524252:QTY524261 QKC524252:QKC524261 QAG524252:QAG524261 PQK524252:PQK524261 PGO524252:PGO524261 OWS524252:OWS524261 OMW524252:OMW524261 ODA524252:ODA524261 NTE524252:NTE524261 NJI524252:NJI524261 MZM524252:MZM524261 MPQ524252:MPQ524261 MFU524252:MFU524261 LVY524252:LVY524261 LMC524252:LMC524261 LCG524252:LCG524261 KSK524252:KSK524261 KIO524252:KIO524261 JYS524252:JYS524261 JOW524252:JOW524261 JFA524252:JFA524261 IVE524252:IVE524261 ILI524252:ILI524261 IBM524252:IBM524261 HRQ524252:HRQ524261 HHU524252:HHU524261 GXY524252:GXY524261 GOC524252:GOC524261 GEG524252:GEG524261 FUK524252:FUK524261 FKO524252:FKO524261 FAS524252:FAS524261 EQW524252:EQW524261 EHA524252:EHA524261 DXE524252:DXE524261 DNI524252:DNI524261 DDM524252:DDM524261 CTQ524252:CTQ524261 CJU524252:CJU524261 BZY524252:BZY524261 BQC524252:BQC524261 BGG524252:BGG524261 AWK524252:AWK524261 AMO524252:AMO524261 ACS524252:ACS524261 SW524252:SW524261 JA524252:JA524261 H524252:H524261 WVM458716:WVM458725 WLQ458716:WLQ458725 WBU458716:WBU458725 VRY458716:VRY458725 VIC458716:VIC458725 UYG458716:UYG458725 UOK458716:UOK458725 UEO458716:UEO458725 TUS458716:TUS458725 TKW458716:TKW458725 TBA458716:TBA458725 SRE458716:SRE458725 SHI458716:SHI458725 RXM458716:RXM458725 RNQ458716:RNQ458725 RDU458716:RDU458725 QTY458716:QTY458725 QKC458716:QKC458725 QAG458716:QAG458725 PQK458716:PQK458725 PGO458716:PGO458725 OWS458716:OWS458725 OMW458716:OMW458725 ODA458716:ODA458725 NTE458716:NTE458725 NJI458716:NJI458725 MZM458716:MZM458725 MPQ458716:MPQ458725 MFU458716:MFU458725 LVY458716:LVY458725 LMC458716:LMC458725 LCG458716:LCG458725 KSK458716:KSK458725 KIO458716:KIO458725 JYS458716:JYS458725 JOW458716:JOW458725 JFA458716:JFA458725 IVE458716:IVE458725 ILI458716:ILI458725 IBM458716:IBM458725 HRQ458716:HRQ458725 HHU458716:HHU458725 GXY458716:GXY458725 GOC458716:GOC458725 GEG458716:GEG458725 FUK458716:FUK458725 FKO458716:FKO458725 FAS458716:FAS458725 EQW458716:EQW458725 EHA458716:EHA458725 DXE458716:DXE458725 DNI458716:DNI458725 DDM458716:DDM458725 CTQ458716:CTQ458725 CJU458716:CJU458725 BZY458716:BZY458725 BQC458716:BQC458725 BGG458716:BGG458725 AWK458716:AWK458725 AMO458716:AMO458725 ACS458716:ACS458725 SW458716:SW458725 JA458716:JA458725 H458716:H458725 WVM393180:WVM393189 WLQ393180:WLQ393189 WBU393180:WBU393189 VRY393180:VRY393189 VIC393180:VIC393189 UYG393180:UYG393189 UOK393180:UOK393189 UEO393180:UEO393189 TUS393180:TUS393189 TKW393180:TKW393189 TBA393180:TBA393189 SRE393180:SRE393189 SHI393180:SHI393189 RXM393180:RXM393189 RNQ393180:RNQ393189 RDU393180:RDU393189 QTY393180:QTY393189 QKC393180:QKC393189 QAG393180:QAG393189 PQK393180:PQK393189 PGO393180:PGO393189 OWS393180:OWS393189 OMW393180:OMW393189 ODA393180:ODA393189 NTE393180:NTE393189 NJI393180:NJI393189 MZM393180:MZM393189 MPQ393180:MPQ393189 MFU393180:MFU393189 LVY393180:LVY393189 LMC393180:LMC393189 LCG393180:LCG393189 KSK393180:KSK393189 KIO393180:KIO393189 JYS393180:JYS393189 JOW393180:JOW393189 JFA393180:JFA393189 IVE393180:IVE393189 ILI393180:ILI393189 IBM393180:IBM393189 HRQ393180:HRQ393189 HHU393180:HHU393189 GXY393180:GXY393189 GOC393180:GOC393189 GEG393180:GEG393189 FUK393180:FUK393189 FKO393180:FKO393189 FAS393180:FAS393189 EQW393180:EQW393189 EHA393180:EHA393189 DXE393180:DXE393189 DNI393180:DNI393189 DDM393180:DDM393189 CTQ393180:CTQ393189 CJU393180:CJU393189 BZY393180:BZY393189 BQC393180:BQC393189 BGG393180:BGG393189 AWK393180:AWK393189 AMO393180:AMO393189 ACS393180:ACS393189 SW393180:SW393189 JA393180:JA393189 H393180:H393189 WVM327644:WVM327653 WLQ327644:WLQ327653 WBU327644:WBU327653 VRY327644:VRY327653 VIC327644:VIC327653 UYG327644:UYG327653 UOK327644:UOK327653 UEO327644:UEO327653 TUS327644:TUS327653 TKW327644:TKW327653 TBA327644:TBA327653 SRE327644:SRE327653 SHI327644:SHI327653 RXM327644:RXM327653 RNQ327644:RNQ327653 RDU327644:RDU327653 QTY327644:QTY327653 QKC327644:QKC327653 QAG327644:QAG327653 PQK327644:PQK327653 PGO327644:PGO327653 OWS327644:OWS327653 OMW327644:OMW327653 ODA327644:ODA327653 NTE327644:NTE327653 NJI327644:NJI327653 MZM327644:MZM327653 MPQ327644:MPQ327653 MFU327644:MFU327653 LVY327644:LVY327653 LMC327644:LMC327653 LCG327644:LCG327653 KSK327644:KSK327653 KIO327644:KIO327653 JYS327644:JYS327653 JOW327644:JOW327653 JFA327644:JFA327653 IVE327644:IVE327653 ILI327644:ILI327653 IBM327644:IBM327653 HRQ327644:HRQ327653 HHU327644:HHU327653 GXY327644:GXY327653 GOC327644:GOC327653 GEG327644:GEG327653 FUK327644:FUK327653 FKO327644:FKO327653 FAS327644:FAS327653 EQW327644:EQW327653 EHA327644:EHA327653 DXE327644:DXE327653 DNI327644:DNI327653 DDM327644:DDM327653 CTQ327644:CTQ327653 CJU327644:CJU327653 BZY327644:BZY327653 BQC327644:BQC327653 BGG327644:BGG327653 AWK327644:AWK327653 AMO327644:AMO327653 ACS327644:ACS327653 SW327644:SW327653 JA327644:JA327653 H327644:H327653 WVM262108:WVM262117 WLQ262108:WLQ262117 WBU262108:WBU262117 VRY262108:VRY262117 VIC262108:VIC262117 UYG262108:UYG262117 UOK262108:UOK262117 UEO262108:UEO262117 TUS262108:TUS262117 TKW262108:TKW262117 TBA262108:TBA262117 SRE262108:SRE262117 SHI262108:SHI262117 RXM262108:RXM262117 RNQ262108:RNQ262117 RDU262108:RDU262117 QTY262108:QTY262117 QKC262108:QKC262117 QAG262108:QAG262117 PQK262108:PQK262117 PGO262108:PGO262117 OWS262108:OWS262117 OMW262108:OMW262117 ODA262108:ODA262117 NTE262108:NTE262117 NJI262108:NJI262117 MZM262108:MZM262117 MPQ262108:MPQ262117 MFU262108:MFU262117 LVY262108:LVY262117 LMC262108:LMC262117 LCG262108:LCG262117 KSK262108:KSK262117 KIO262108:KIO262117 JYS262108:JYS262117 JOW262108:JOW262117 JFA262108:JFA262117 IVE262108:IVE262117 ILI262108:ILI262117 IBM262108:IBM262117 HRQ262108:HRQ262117 HHU262108:HHU262117 GXY262108:GXY262117 GOC262108:GOC262117 GEG262108:GEG262117 FUK262108:FUK262117 FKO262108:FKO262117 FAS262108:FAS262117 EQW262108:EQW262117 EHA262108:EHA262117 DXE262108:DXE262117 DNI262108:DNI262117 DDM262108:DDM262117 CTQ262108:CTQ262117 CJU262108:CJU262117 BZY262108:BZY262117 BQC262108:BQC262117 BGG262108:BGG262117 AWK262108:AWK262117 AMO262108:AMO262117 ACS262108:ACS262117 SW262108:SW262117 JA262108:JA262117 H262108:H262117 WVM196572:WVM196581 WLQ196572:WLQ196581 WBU196572:WBU196581 VRY196572:VRY196581 VIC196572:VIC196581 UYG196572:UYG196581 UOK196572:UOK196581 UEO196572:UEO196581 TUS196572:TUS196581 TKW196572:TKW196581 TBA196572:TBA196581 SRE196572:SRE196581 SHI196572:SHI196581 RXM196572:RXM196581 RNQ196572:RNQ196581 RDU196572:RDU196581 QTY196572:QTY196581 QKC196572:QKC196581 QAG196572:QAG196581 PQK196572:PQK196581 PGO196572:PGO196581 OWS196572:OWS196581 OMW196572:OMW196581 ODA196572:ODA196581 NTE196572:NTE196581 NJI196572:NJI196581 MZM196572:MZM196581 MPQ196572:MPQ196581 MFU196572:MFU196581 LVY196572:LVY196581 LMC196572:LMC196581 LCG196572:LCG196581 KSK196572:KSK196581 KIO196572:KIO196581 JYS196572:JYS196581 JOW196572:JOW196581 JFA196572:JFA196581 IVE196572:IVE196581 ILI196572:ILI196581 IBM196572:IBM196581 HRQ196572:HRQ196581 HHU196572:HHU196581 GXY196572:GXY196581 GOC196572:GOC196581 GEG196572:GEG196581 FUK196572:FUK196581 FKO196572:FKO196581 FAS196572:FAS196581 EQW196572:EQW196581 EHA196572:EHA196581 DXE196572:DXE196581 DNI196572:DNI196581 DDM196572:DDM196581 CTQ196572:CTQ196581 CJU196572:CJU196581 BZY196572:BZY196581 BQC196572:BQC196581 BGG196572:BGG196581 AWK196572:AWK196581 AMO196572:AMO196581 ACS196572:ACS196581 SW196572:SW196581 JA196572:JA196581 H196572:H196581 WVM131036:WVM131045 WLQ131036:WLQ131045 WBU131036:WBU131045 VRY131036:VRY131045 VIC131036:VIC131045 UYG131036:UYG131045 UOK131036:UOK131045 UEO131036:UEO131045 TUS131036:TUS131045 TKW131036:TKW131045 TBA131036:TBA131045 SRE131036:SRE131045 SHI131036:SHI131045 RXM131036:RXM131045 RNQ131036:RNQ131045 RDU131036:RDU131045 QTY131036:QTY131045 QKC131036:QKC131045 QAG131036:QAG131045 PQK131036:PQK131045 PGO131036:PGO131045 OWS131036:OWS131045 OMW131036:OMW131045 ODA131036:ODA131045 NTE131036:NTE131045 NJI131036:NJI131045 MZM131036:MZM131045 MPQ131036:MPQ131045 MFU131036:MFU131045 LVY131036:LVY131045 LMC131036:LMC131045 LCG131036:LCG131045 KSK131036:KSK131045 KIO131036:KIO131045 JYS131036:JYS131045 JOW131036:JOW131045 JFA131036:JFA131045 IVE131036:IVE131045 ILI131036:ILI131045 IBM131036:IBM131045 HRQ131036:HRQ131045 HHU131036:HHU131045 GXY131036:GXY131045 GOC131036:GOC131045 GEG131036:GEG131045 FUK131036:FUK131045 FKO131036:FKO131045 FAS131036:FAS131045 EQW131036:EQW131045 EHA131036:EHA131045 DXE131036:DXE131045 DNI131036:DNI131045 DDM131036:DDM131045 CTQ131036:CTQ131045 CJU131036:CJU131045 BZY131036:BZY131045 BQC131036:BQC131045 BGG131036:BGG131045 AWK131036:AWK131045 AMO131036:AMO131045 ACS131036:ACS131045 SW131036:SW131045 JA131036:JA131045 H131036:H131045 WVM65500:WVM65509 WLQ65500:WLQ65509 WBU65500:WBU65509 VRY65500:VRY65509 VIC65500:VIC65509 UYG65500:UYG65509 UOK65500:UOK65509 UEO65500:UEO65509 TUS65500:TUS65509 TKW65500:TKW65509 TBA65500:TBA65509 SRE65500:SRE65509 SHI65500:SHI65509 RXM65500:RXM65509 RNQ65500:RNQ65509 RDU65500:RDU65509 QTY65500:QTY65509 QKC65500:QKC65509 QAG65500:QAG65509 PQK65500:PQK65509 PGO65500:PGO65509 OWS65500:OWS65509 OMW65500:OMW65509 ODA65500:ODA65509 NTE65500:NTE65509 NJI65500:NJI65509 MZM65500:MZM65509 MPQ65500:MPQ65509 MFU65500:MFU65509 LVY65500:LVY65509 LMC65500:LMC65509 LCG65500:LCG65509 KSK65500:KSK65509 KIO65500:KIO65509 JYS65500:JYS65509 JOW65500:JOW65509 JFA65500:JFA65509 IVE65500:IVE65509 ILI65500:ILI65509 IBM65500:IBM65509 HRQ65500:HRQ65509 HHU65500:HHU65509 GXY65500:GXY65509 GOC65500:GOC65509 GEG65500:GEG65509 FUK65500:FUK65509 FKO65500:FKO65509 FAS65500:FAS65509 EQW65500:EQW65509 EHA65500:EHA65509 DXE65500:DXE65509 DNI65500:DNI65509 DDM65500:DDM65509 CTQ65500:CTQ65509 CJU65500:CJU65509 BZY65500:BZY65509 BQC65500:BQC65509 BGG65500:BGG65509 AWK65500:AWK65509 AMO65500:AMO65509 ACS65500:ACS65509 SW65500:SW65509 JA65500:JA65509" xr:uid="{00000000-0002-0000-0000-000005000000}">
      <formula1>#REF!</formula1>
    </dataValidation>
  </dataValidations>
  <pageMargins left="0.70866141732283472" right="0.70866141732283472" top="0.86614173228346458" bottom="0.86614173228346458" header="0.27559055118110237" footer="0.27559055118110237"/>
  <pageSetup paperSize="9" scale="79" fitToHeight="0" orientation="landscape" r:id="rId1"/>
  <headerFooter>
    <oddHeader xml:space="preserve">&amp;R&amp;G
</oddHeader>
    <oddFooter>&amp;RPage &amp;P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C000"/>
    <pageSetUpPr fitToPage="1"/>
  </sheetPr>
  <dimension ref="A1:P92"/>
  <sheetViews>
    <sheetView showGridLines="0" zoomScale="70" zoomScaleNormal="70" zoomScaleSheetLayoutView="85" zoomScalePageLayoutView="70" workbookViewId="0">
      <selection activeCell="B21" sqref="B21"/>
    </sheetView>
  </sheetViews>
  <sheetFormatPr defaultColWidth="8.81640625" defaultRowHeight="14.5" x14ac:dyDescent="0.35"/>
  <cols>
    <col min="1" max="1" width="5.453125" style="3" customWidth="1"/>
    <col min="2" max="2" width="20" style="3" customWidth="1"/>
    <col min="3" max="3" width="16" style="3" bestFit="1" customWidth="1"/>
    <col min="4" max="4" width="28.81640625" style="3" customWidth="1"/>
    <col min="5" max="5" width="16.7265625" style="3" customWidth="1"/>
    <col min="6" max="6" width="13.26953125" style="122" customWidth="1"/>
    <col min="7" max="7" width="19.36328125" style="122" customWidth="1"/>
    <col min="8" max="8" width="18.81640625" style="122" bestFit="1" customWidth="1"/>
    <col min="9" max="9" width="17" style="122" bestFit="1" customWidth="1"/>
    <col min="10" max="10" width="21.6328125" style="122" customWidth="1"/>
    <col min="11" max="11" width="30.453125" style="3" customWidth="1"/>
    <col min="12" max="12" width="14.36328125" style="3" customWidth="1"/>
    <col min="13" max="13" width="16.54296875" style="3" customWidth="1"/>
    <col min="14" max="14" width="29.26953125" style="3" customWidth="1"/>
    <col min="15" max="15" width="30.7265625" style="3" customWidth="1"/>
    <col min="16" max="253" width="8.81640625" style="3"/>
    <col min="254" max="254" width="36.453125" style="3" customWidth="1"/>
    <col min="255" max="255" width="28.81640625" style="3" customWidth="1"/>
    <col min="256" max="256" width="11.7265625" style="3" bestFit="1" customWidth="1"/>
    <col min="257" max="257" width="12.81640625" style="3" bestFit="1" customWidth="1"/>
    <col min="258" max="258" width="13.81640625" style="3" bestFit="1" customWidth="1"/>
    <col min="259" max="259" width="17.453125" style="3" customWidth="1"/>
    <col min="260" max="260" width="16.26953125" style="3" customWidth="1"/>
    <col min="261" max="261" width="28.7265625" style="3" customWidth="1"/>
    <col min="262" max="262" width="8.81640625" style="3"/>
    <col min="263" max="263" width="10.7265625" style="3" customWidth="1"/>
    <col min="264" max="264" width="0" style="3" hidden="1" customWidth="1"/>
    <col min="265" max="509" width="8.81640625" style="3"/>
    <col min="510" max="510" width="36.453125" style="3" customWidth="1"/>
    <col min="511" max="511" width="28.81640625" style="3" customWidth="1"/>
    <col min="512" max="512" width="11.7265625" style="3" bestFit="1" customWidth="1"/>
    <col min="513" max="513" width="12.81640625" style="3" bestFit="1" customWidth="1"/>
    <col min="514" max="514" width="13.81640625" style="3" bestFit="1" customWidth="1"/>
    <col min="515" max="515" width="17.453125" style="3" customWidth="1"/>
    <col min="516" max="516" width="16.26953125" style="3" customWidth="1"/>
    <col min="517" max="517" width="28.7265625" style="3" customWidth="1"/>
    <col min="518" max="518" width="8.81640625" style="3"/>
    <col min="519" max="519" width="10.7265625" style="3" customWidth="1"/>
    <col min="520" max="520" width="0" style="3" hidden="1" customWidth="1"/>
    <col min="521" max="765" width="8.81640625" style="3"/>
    <col min="766" max="766" width="36.453125" style="3" customWidth="1"/>
    <col min="767" max="767" width="28.81640625" style="3" customWidth="1"/>
    <col min="768" max="768" width="11.7265625" style="3" bestFit="1" customWidth="1"/>
    <col min="769" max="769" width="12.81640625" style="3" bestFit="1" customWidth="1"/>
    <col min="770" max="770" width="13.81640625" style="3" bestFit="1" customWidth="1"/>
    <col min="771" max="771" width="17.453125" style="3" customWidth="1"/>
    <col min="772" max="772" width="16.26953125" style="3" customWidth="1"/>
    <col min="773" max="773" width="28.7265625" style="3" customWidth="1"/>
    <col min="774" max="774" width="8.81640625" style="3"/>
    <col min="775" max="775" width="10.7265625" style="3" customWidth="1"/>
    <col min="776" max="776" width="0" style="3" hidden="1" customWidth="1"/>
    <col min="777" max="1021" width="8.81640625" style="3"/>
    <col min="1022" max="1022" width="36.453125" style="3" customWidth="1"/>
    <col min="1023" max="1023" width="28.81640625" style="3" customWidth="1"/>
    <col min="1024" max="1024" width="11.7265625" style="3" bestFit="1" customWidth="1"/>
    <col min="1025" max="1025" width="12.81640625" style="3" bestFit="1" customWidth="1"/>
    <col min="1026" max="1026" width="13.81640625" style="3" bestFit="1" customWidth="1"/>
    <col min="1027" max="1027" width="17.453125" style="3" customWidth="1"/>
    <col min="1028" max="1028" width="16.26953125" style="3" customWidth="1"/>
    <col min="1029" max="1029" width="28.7265625" style="3" customWidth="1"/>
    <col min="1030" max="1030" width="8.81640625" style="3"/>
    <col min="1031" max="1031" width="10.7265625" style="3" customWidth="1"/>
    <col min="1032" max="1032" width="0" style="3" hidden="1" customWidth="1"/>
    <col min="1033" max="1277" width="8.81640625" style="3"/>
    <col min="1278" max="1278" width="36.453125" style="3" customWidth="1"/>
    <col min="1279" max="1279" width="28.81640625" style="3" customWidth="1"/>
    <col min="1280" max="1280" width="11.7265625" style="3" bestFit="1" customWidth="1"/>
    <col min="1281" max="1281" width="12.81640625" style="3" bestFit="1" customWidth="1"/>
    <col min="1282" max="1282" width="13.81640625" style="3" bestFit="1" customWidth="1"/>
    <col min="1283" max="1283" width="17.453125" style="3" customWidth="1"/>
    <col min="1284" max="1284" width="16.26953125" style="3" customWidth="1"/>
    <col min="1285" max="1285" width="28.7265625" style="3" customWidth="1"/>
    <col min="1286" max="1286" width="8.81640625" style="3"/>
    <col min="1287" max="1287" width="10.7265625" style="3" customWidth="1"/>
    <col min="1288" max="1288" width="0" style="3" hidden="1" customWidth="1"/>
    <col min="1289" max="1533" width="8.81640625" style="3"/>
    <col min="1534" max="1534" width="36.453125" style="3" customWidth="1"/>
    <col min="1535" max="1535" width="28.81640625" style="3" customWidth="1"/>
    <col min="1536" max="1536" width="11.7265625" style="3" bestFit="1" customWidth="1"/>
    <col min="1537" max="1537" width="12.81640625" style="3" bestFit="1" customWidth="1"/>
    <col min="1538" max="1538" width="13.81640625" style="3" bestFit="1" customWidth="1"/>
    <col min="1539" max="1539" width="17.453125" style="3" customWidth="1"/>
    <col min="1540" max="1540" width="16.26953125" style="3" customWidth="1"/>
    <col min="1541" max="1541" width="28.7265625" style="3" customWidth="1"/>
    <col min="1542" max="1542" width="8.81640625" style="3"/>
    <col min="1543" max="1543" width="10.7265625" style="3" customWidth="1"/>
    <col min="1544" max="1544" width="0" style="3" hidden="1" customWidth="1"/>
    <col min="1545" max="1789" width="8.81640625" style="3"/>
    <col min="1790" max="1790" width="36.453125" style="3" customWidth="1"/>
    <col min="1791" max="1791" width="28.81640625" style="3" customWidth="1"/>
    <col min="1792" max="1792" width="11.7265625" style="3" bestFit="1" customWidth="1"/>
    <col min="1793" max="1793" width="12.81640625" style="3" bestFit="1" customWidth="1"/>
    <col min="1794" max="1794" width="13.81640625" style="3" bestFit="1" customWidth="1"/>
    <col min="1795" max="1795" width="17.453125" style="3" customWidth="1"/>
    <col min="1796" max="1796" width="16.26953125" style="3" customWidth="1"/>
    <col min="1797" max="1797" width="28.7265625" style="3" customWidth="1"/>
    <col min="1798" max="1798" width="8.81640625" style="3"/>
    <col min="1799" max="1799" width="10.7265625" style="3" customWidth="1"/>
    <col min="1800" max="1800" width="0" style="3" hidden="1" customWidth="1"/>
    <col min="1801" max="2045" width="8.81640625" style="3"/>
    <col min="2046" max="2046" width="36.453125" style="3" customWidth="1"/>
    <col min="2047" max="2047" width="28.81640625" style="3" customWidth="1"/>
    <col min="2048" max="2048" width="11.7265625" style="3" bestFit="1" customWidth="1"/>
    <col min="2049" max="2049" width="12.81640625" style="3" bestFit="1" customWidth="1"/>
    <col min="2050" max="2050" width="13.81640625" style="3" bestFit="1" customWidth="1"/>
    <col min="2051" max="2051" width="17.453125" style="3" customWidth="1"/>
    <col min="2052" max="2052" width="16.26953125" style="3" customWidth="1"/>
    <col min="2053" max="2053" width="28.7265625" style="3" customWidth="1"/>
    <col min="2054" max="2054" width="8.81640625" style="3"/>
    <col min="2055" max="2055" width="10.7265625" style="3" customWidth="1"/>
    <col min="2056" max="2056" width="0" style="3" hidden="1" customWidth="1"/>
    <col min="2057" max="2301" width="8.81640625" style="3"/>
    <col min="2302" max="2302" width="36.453125" style="3" customWidth="1"/>
    <col min="2303" max="2303" width="28.81640625" style="3" customWidth="1"/>
    <col min="2304" max="2304" width="11.7265625" style="3" bestFit="1" customWidth="1"/>
    <col min="2305" max="2305" width="12.81640625" style="3" bestFit="1" customWidth="1"/>
    <col min="2306" max="2306" width="13.81640625" style="3" bestFit="1" customWidth="1"/>
    <col min="2307" max="2307" width="17.453125" style="3" customWidth="1"/>
    <col min="2308" max="2308" width="16.26953125" style="3" customWidth="1"/>
    <col min="2309" max="2309" width="28.7265625" style="3" customWidth="1"/>
    <col min="2310" max="2310" width="8.81640625" style="3"/>
    <col min="2311" max="2311" width="10.7265625" style="3" customWidth="1"/>
    <col min="2312" max="2312" width="0" style="3" hidden="1" customWidth="1"/>
    <col min="2313" max="2557" width="8.81640625" style="3"/>
    <col min="2558" max="2558" width="36.453125" style="3" customWidth="1"/>
    <col min="2559" max="2559" width="28.81640625" style="3" customWidth="1"/>
    <col min="2560" max="2560" width="11.7265625" style="3" bestFit="1" customWidth="1"/>
    <col min="2561" max="2561" width="12.81640625" style="3" bestFit="1" customWidth="1"/>
    <col min="2562" max="2562" width="13.81640625" style="3" bestFit="1" customWidth="1"/>
    <col min="2563" max="2563" width="17.453125" style="3" customWidth="1"/>
    <col min="2564" max="2564" width="16.26953125" style="3" customWidth="1"/>
    <col min="2565" max="2565" width="28.7265625" style="3" customWidth="1"/>
    <col min="2566" max="2566" width="8.81640625" style="3"/>
    <col min="2567" max="2567" width="10.7265625" style="3" customWidth="1"/>
    <col min="2568" max="2568" width="0" style="3" hidden="1" customWidth="1"/>
    <col min="2569" max="2813" width="8.81640625" style="3"/>
    <col min="2814" max="2814" width="36.453125" style="3" customWidth="1"/>
    <col min="2815" max="2815" width="28.81640625" style="3" customWidth="1"/>
    <col min="2816" max="2816" width="11.7265625" style="3" bestFit="1" customWidth="1"/>
    <col min="2817" max="2817" width="12.81640625" style="3" bestFit="1" customWidth="1"/>
    <col min="2818" max="2818" width="13.81640625" style="3" bestFit="1" customWidth="1"/>
    <col min="2819" max="2819" width="17.453125" style="3" customWidth="1"/>
    <col min="2820" max="2820" width="16.26953125" style="3" customWidth="1"/>
    <col min="2821" max="2821" width="28.7265625" style="3" customWidth="1"/>
    <col min="2822" max="2822" width="8.81640625" style="3"/>
    <col min="2823" max="2823" width="10.7265625" style="3" customWidth="1"/>
    <col min="2824" max="2824" width="0" style="3" hidden="1" customWidth="1"/>
    <col min="2825" max="3069" width="8.81640625" style="3"/>
    <col min="3070" max="3070" width="36.453125" style="3" customWidth="1"/>
    <col min="3071" max="3071" width="28.81640625" style="3" customWidth="1"/>
    <col min="3072" max="3072" width="11.7265625" style="3" bestFit="1" customWidth="1"/>
    <col min="3073" max="3073" width="12.81640625" style="3" bestFit="1" customWidth="1"/>
    <col min="3074" max="3074" width="13.81640625" style="3" bestFit="1" customWidth="1"/>
    <col min="3075" max="3075" width="17.453125" style="3" customWidth="1"/>
    <col min="3076" max="3076" width="16.26953125" style="3" customWidth="1"/>
    <col min="3077" max="3077" width="28.7265625" style="3" customWidth="1"/>
    <col min="3078" max="3078" width="8.81640625" style="3"/>
    <col min="3079" max="3079" width="10.7265625" style="3" customWidth="1"/>
    <col min="3080" max="3080" width="0" style="3" hidden="1" customWidth="1"/>
    <col min="3081" max="3325" width="8.81640625" style="3"/>
    <col min="3326" max="3326" width="36.453125" style="3" customWidth="1"/>
    <col min="3327" max="3327" width="28.81640625" style="3" customWidth="1"/>
    <col min="3328" max="3328" width="11.7265625" style="3" bestFit="1" customWidth="1"/>
    <col min="3329" max="3329" width="12.81640625" style="3" bestFit="1" customWidth="1"/>
    <col min="3330" max="3330" width="13.81640625" style="3" bestFit="1" customWidth="1"/>
    <col min="3331" max="3331" width="17.453125" style="3" customWidth="1"/>
    <col min="3332" max="3332" width="16.26953125" style="3" customWidth="1"/>
    <col min="3333" max="3333" width="28.7265625" style="3" customWidth="1"/>
    <col min="3334" max="3334" width="8.81640625" style="3"/>
    <col min="3335" max="3335" width="10.7265625" style="3" customWidth="1"/>
    <col min="3336" max="3336" width="0" style="3" hidden="1" customWidth="1"/>
    <col min="3337" max="3581" width="8.81640625" style="3"/>
    <col min="3582" max="3582" width="36.453125" style="3" customWidth="1"/>
    <col min="3583" max="3583" width="28.81640625" style="3" customWidth="1"/>
    <col min="3584" max="3584" width="11.7265625" style="3" bestFit="1" customWidth="1"/>
    <col min="3585" max="3585" width="12.81640625" style="3" bestFit="1" customWidth="1"/>
    <col min="3586" max="3586" width="13.81640625" style="3" bestFit="1" customWidth="1"/>
    <col min="3587" max="3587" width="17.453125" style="3" customWidth="1"/>
    <col min="3588" max="3588" width="16.26953125" style="3" customWidth="1"/>
    <col min="3589" max="3589" width="28.7265625" style="3" customWidth="1"/>
    <col min="3590" max="3590" width="8.81640625" style="3"/>
    <col min="3591" max="3591" width="10.7265625" style="3" customWidth="1"/>
    <col min="3592" max="3592" width="0" style="3" hidden="1" customWidth="1"/>
    <col min="3593" max="3837" width="8.81640625" style="3"/>
    <col min="3838" max="3838" width="36.453125" style="3" customWidth="1"/>
    <col min="3839" max="3839" width="28.81640625" style="3" customWidth="1"/>
    <col min="3840" max="3840" width="11.7265625" style="3" bestFit="1" customWidth="1"/>
    <col min="3841" max="3841" width="12.81640625" style="3" bestFit="1" customWidth="1"/>
    <col min="3842" max="3842" width="13.81640625" style="3" bestFit="1" customWidth="1"/>
    <col min="3843" max="3843" width="17.453125" style="3" customWidth="1"/>
    <col min="3844" max="3844" width="16.26953125" style="3" customWidth="1"/>
    <col min="3845" max="3845" width="28.7265625" style="3" customWidth="1"/>
    <col min="3846" max="3846" width="8.81640625" style="3"/>
    <col min="3847" max="3847" width="10.7265625" style="3" customWidth="1"/>
    <col min="3848" max="3848" width="0" style="3" hidden="1" customWidth="1"/>
    <col min="3849" max="4093" width="8.81640625" style="3"/>
    <col min="4094" max="4094" width="36.453125" style="3" customWidth="1"/>
    <col min="4095" max="4095" width="28.81640625" style="3" customWidth="1"/>
    <col min="4096" max="4096" width="11.7265625" style="3" bestFit="1" customWidth="1"/>
    <col min="4097" max="4097" width="12.81640625" style="3" bestFit="1" customWidth="1"/>
    <col min="4098" max="4098" width="13.81640625" style="3" bestFit="1" customWidth="1"/>
    <col min="4099" max="4099" width="17.453125" style="3" customWidth="1"/>
    <col min="4100" max="4100" width="16.26953125" style="3" customWidth="1"/>
    <col min="4101" max="4101" width="28.7265625" style="3" customWidth="1"/>
    <col min="4102" max="4102" width="8.81640625" style="3"/>
    <col min="4103" max="4103" width="10.7265625" style="3" customWidth="1"/>
    <col min="4104" max="4104" width="0" style="3" hidden="1" customWidth="1"/>
    <col min="4105" max="4349" width="8.81640625" style="3"/>
    <col min="4350" max="4350" width="36.453125" style="3" customWidth="1"/>
    <col min="4351" max="4351" width="28.81640625" style="3" customWidth="1"/>
    <col min="4352" max="4352" width="11.7265625" style="3" bestFit="1" customWidth="1"/>
    <col min="4353" max="4353" width="12.81640625" style="3" bestFit="1" customWidth="1"/>
    <col min="4354" max="4354" width="13.81640625" style="3" bestFit="1" customWidth="1"/>
    <col min="4355" max="4355" width="17.453125" style="3" customWidth="1"/>
    <col min="4356" max="4356" width="16.26953125" style="3" customWidth="1"/>
    <col min="4357" max="4357" width="28.7265625" style="3" customWidth="1"/>
    <col min="4358" max="4358" width="8.81640625" style="3"/>
    <col min="4359" max="4359" width="10.7265625" style="3" customWidth="1"/>
    <col min="4360" max="4360" width="0" style="3" hidden="1" customWidth="1"/>
    <col min="4361" max="4605" width="8.81640625" style="3"/>
    <col min="4606" max="4606" width="36.453125" style="3" customWidth="1"/>
    <col min="4607" max="4607" width="28.81640625" style="3" customWidth="1"/>
    <col min="4608" max="4608" width="11.7265625" style="3" bestFit="1" customWidth="1"/>
    <col min="4609" max="4609" width="12.81640625" style="3" bestFit="1" customWidth="1"/>
    <col min="4610" max="4610" width="13.81640625" style="3" bestFit="1" customWidth="1"/>
    <col min="4611" max="4611" width="17.453125" style="3" customWidth="1"/>
    <col min="4612" max="4612" width="16.26953125" style="3" customWidth="1"/>
    <col min="4613" max="4613" width="28.7265625" style="3" customWidth="1"/>
    <col min="4614" max="4614" width="8.81640625" style="3"/>
    <col min="4615" max="4615" width="10.7265625" style="3" customWidth="1"/>
    <col min="4616" max="4616" width="0" style="3" hidden="1" customWidth="1"/>
    <col min="4617" max="4861" width="8.81640625" style="3"/>
    <col min="4862" max="4862" width="36.453125" style="3" customWidth="1"/>
    <col min="4863" max="4863" width="28.81640625" style="3" customWidth="1"/>
    <col min="4864" max="4864" width="11.7265625" style="3" bestFit="1" customWidth="1"/>
    <col min="4865" max="4865" width="12.81640625" style="3" bestFit="1" customWidth="1"/>
    <col min="4866" max="4866" width="13.81640625" style="3" bestFit="1" customWidth="1"/>
    <col min="4867" max="4867" width="17.453125" style="3" customWidth="1"/>
    <col min="4868" max="4868" width="16.26953125" style="3" customWidth="1"/>
    <col min="4869" max="4869" width="28.7265625" style="3" customWidth="1"/>
    <col min="4870" max="4870" width="8.81640625" style="3"/>
    <col min="4871" max="4871" width="10.7265625" style="3" customWidth="1"/>
    <col min="4872" max="4872" width="0" style="3" hidden="1" customWidth="1"/>
    <col min="4873" max="5117" width="8.81640625" style="3"/>
    <col min="5118" max="5118" width="36.453125" style="3" customWidth="1"/>
    <col min="5119" max="5119" width="28.81640625" style="3" customWidth="1"/>
    <col min="5120" max="5120" width="11.7265625" style="3" bestFit="1" customWidth="1"/>
    <col min="5121" max="5121" width="12.81640625" style="3" bestFit="1" customWidth="1"/>
    <col min="5122" max="5122" width="13.81640625" style="3" bestFit="1" customWidth="1"/>
    <col min="5123" max="5123" width="17.453125" style="3" customWidth="1"/>
    <col min="5124" max="5124" width="16.26953125" style="3" customWidth="1"/>
    <col min="5125" max="5125" width="28.7265625" style="3" customWidth="1"/>
    <col min="5126" max="5126" width="8.81640625" style="3"/>
    <col min="5127" max="5127" width="10.7265625" style="3" customWidth="1"/>
    <col min="5128" max="5128" width="0" style="3" hidden="1" customWidth="1"/>
    <col min="5129" max="5373" width="8.81640625" style="3"/>
    <col min="5374" max="5374" width="36.453125" style="3" customWidth="1"/>
    <col min="5375" max="5375" width="28.81640625" style="3" customWidth="1"/>
    <col min="5376" max="5376" width="11.7265625" style="3" bestFit="1" customWidth="1"/>
    <col min="5377" max="5377" width="12.81640625" style="3" bestFit="1" customWidth="1"/>
    <col min="5378" max="5378" width="13.81640625" style="3" bestFit="1" customWidth="1"/>
    <col min="5379" max="5379" width="17.453125" style="3" customWidth="1"/>
    <col min="5380" max="5380" width="16.26953125" style="3" customWidth="1"/>
    <col min="5381" max="5381" width="28.7265625" style="3" customWidth="1"/>
    <col min="5382" max="5382" width="8.81640625" style="3"/>
    <col min="5383" max="5383" width="10.7265625" style="3" customWidth="1"/>
    <col min="5384" max="5384" width="0" style="3" hidden="1" customWidth="1"/>
    <col min="5385" max="5629" width="8.81640625" style="3"/>
    <col min="5630" max="5630" width="36.453125" style="3" customWidth="1"/>
    <col min="5631" max="5631" width="28.81640625" style="3" customWidth="1"/>
    <col min="5632" max="5632" width="11.7265625" style="3" bestFit="1" customWidth="1"/>
    <col min="5633" max="5633" width="12.81640625" style="3" bestFit="1" customWidth="1"/>
    <col min="5634" max="5634" width="13.81640625" style="3" bestFit="1" customWidth="1"/>
    <col min="5635" max="5635" width="17.453125" style="3" customWidth="1"/>
    <col min="5636" max="5636" width="16.26953125" style="3" customWidth="1"/>
    <col min="5637" max="5637" width="28.7265625" style="3" customWidth="1"/>
    <col min="5638" max="5638" width="8.81640625" style="3"/>
    <col min="5639" max="5639" width="10.7265625" style="3" customWidth="1"/>
    <col min="5640" max="5640" width="0" style="3" hidden="1" customWidth="1"/>
    <col min="5641" max="5885" width="8.81640625" style="3"/>
    <col min="5886" max="5886" width="36.453125" style="3" customWidth="1"/>
    <col min="5887" max="5887" width="28.81640625" style="3" customWidth="1"/>
    <col min="5888" max="5888" width="11.7265625" style="3" bestFit="1" customWidth="1"/>
    <col min="5889" max="5889" width="12.81640625" style="3" bestFit="1" customWidth="1"/>
    <col min="5890" max="5890" width="13.81640625" style="3" bestFit="1" customWidth="1"/>
    <col min="5891" max="5891" width="17.453125" style="3" customWidth="1"/>
    <col min="5892" max="5892" width="16.26953125" style="3" customWidth="1"/>
    <col min="5893" max="5893" width="28.7265625" style="3" customWidth="1"/>
    <col min="5894" max="5894" width="8.81640625" style="3"/>
    <col min="5895" max="5895" width="10.7265625" style="3" customWidth="1"/>
    <col min="5896" max="5896" width="0" style="3" hidden="1" customWidth="1"/>
    <col min="5897" max="6141" width="8.81640625" style="3"/>
    <col min="6142" max="6142" width="36.453125" style="3" customWidth="1"/>
    <col min="6143" max="6143" width="28.81640625" style="3" customWidth="1"/>
    <col min="6144" max="6144" width="11.7265625" style="3" bestFit="1" customWidth="1"/>
    <col min="6145" max="6145" width="12.81640625" style="3" bestFit="1" customWidth="1"/>
    <col min="6146" max="6146" width="13.81640625" style="3" bestFit="1" customWidth="1"/>
    <col min="6147" max="6147" width="17.453125" style="3" customWidth="1"/>
    <col min="6148" max="6148" width="16.26953125" style="3" customWidth="1"/>
    <col min="6149" max="6149" width="28.7265625" style="3" customWidth="1"/>
    <col min="6150" max="6150" width="8.81640625" style="3"/>
    <col min="6151" max="6151" width="10.7265625" style="3" customWidth="1"/>
    <col min="6152" max="6152" width="0" style="3" hidden="1" customWidth="1"/>
    <col min="6153" max="6397" width="8.81640625" style="3"/>
    <col min="6398" max="6398" width="36.453125" style="3" customWidth="1"/>
    <col min="6399" max="6399" width="28.81640625" style="3" customWidth="1"/>
    <col min="6400" max="6400" width="11.7265625" style="3" bestFit="1" customWidth="1"/>
    <col min="6401" max="6401" width="12.81640625" style="3" bestFit="1" customWidth="1"/>
    <col min="6402" max="6402" width="13.81640625" style="3" bestFit="1" customWidth="1"/>
    <col min="6403" max="6403" width="17.453125" style="3" customWidth="1"/>
    <col min="6404" max="6404" width="16.26953125" style="3" customWidth="1"/>
    <col min="6405" max="6405" width="28.7265625" style="3" customWidth="1"/>
    <col min="6406" max="6406" width="8.81640625" style="3"/>
    <col min="6407" max="6407" width="10.7265625" style="3" customWidth="1"/>
    <col min="6408" max="6408" width="0" style="3" hidden="1" customWidth="1"/>
    <col min="6409" max="6653" width="8.81640625" style="3"/>
    <col min="6654" max="6654" width="36.453125" style="3" customWidth="1"/>
    <col min="6655" max="6655" width="28.81640625" style="3" customWidth="1"/>
    <col min="6656" max="6656" width="11.7265625" style="3" bestFit="1" customWidth="1"/>
    <col min="6657" max="6657" width="12.81640625" style="3" bestFit="1" customWidth="1"/>
    <col min="6658" max="6658" width="13.81640625" style="3" bestFit="1" customWidth="1"/>
    <col min="6659" max="6659" width="17.453125" style="3" customWidth="1"/>
    <col min="6660" max="6660" width="16.26953125" style="3" customWidth="1"/>
    <col min="6661" max="6661" width="28.7265625" style="3" customWidth="1"/>
    <col min="6662" max="6662" width="8.81640625" style="3"/>
    <col min="6663" max="6663" width="10.7265625" style="3" customWidth="1"/>
    <col min="6664" max="6664" width="0" style="3" hidden="1" customWidth="1"/>
    <col min="6665" max="6909" width="8.81640625" style="3"/>
    <col min="6910" max="6910" width="36.453125" style="3" customWidth="1"/>
    <col min="6911" max="6911" width="28.81640625" style="3" customWidth="1"/>
    <col min="6912" max="6912" width="11.7265625" style="3" bestFit="1" customWidth="1"/>
    <col min="6913" max="6913" width="12.81640625" style="3" bestFit="1" customWidth="1"/>
    <col min="6914" max="6914" width="13.81640625" style="3" bestFit="1" customWidth="1"/>
    <col min="6915" max="6915" width="17.453125" style="3" customWidth="1"/>
    <col min="6916" max="6916" width="16.26953125" style="3" customWidth="1"/>
    <col min="6917" max="6917" width="28.7265625" style="3" customWidth="1"/>
    <col min="6918" max="6918" width="8.81640625" style="3"/>
    <col min="6919" max="6919" width="10.7265625" style="3" customWidth="1"/>
    <col min="6920" max="6920" width="0" style="3" hidden="1" customWidth="1"/>
    <col min="6921" max="7165" width="8.81640625" style="3"/>
    <col min="7166" max="7166" width="36.453125" style="3" customWidth="1"/>
    <col min="7167" max="7167" width="28.81640625" style="3" customWidth="1"/>
    <col min="7168" max="7168" width="11.7265625" style="3" bestFit="1" customWidth="1"/>
    <col min="7169" max="7169" width="12.81640625" style="3" bestFit="1" customWidth="1"/>
    <col min="7170" max="7170" width="13.81640625" style="3" bestFit="1" customWidth="1"/>
    <col min="7171" max="7171" width="17.453125" style="3" customWidth="1"/>
    <col min="7172" max="7172" width="16.26953125" style="3" customWidth="1"/>
    <col min="7173" max="7173" width="28.7265625" style="3" customWidth="1"/>
    <col min="7174" max="7174" width="8.81640625" style="3"/>
    <col min="7175" max="7175" width="10.7265625" style="3" customWidth="1"/>
    <col min="7176" max="7176" width="0" style="3" hidden="1" customWidth="1"/>
    <col min="7177" max="7421" width="8.81640625" style="3"/>
    <col min="7422" max="7422" width="36.453125" style="3" customWidth="1"/>
    <col min="7423" max="7423" width="28.81640625" style="3" customWidth="1"/>
    <col min="7424" max="7424" width="11.7265625" style="3" bestFit="1" customWidth="1"/>
    <col min="7425" max="7425" width="12.81640625" style="3" bestFit="1" customWidth="1"/>
    <col min="7426" max="7426" width="13.81640625" style="3" bestFit="1" customWidth="1"/>
    <col min="7427" max="7427" width="17.453125" style="3" customWidth="1"/>
    <col min="7428" max="7428" width="16.26953125" style="3" customWidth="1"/>
    <col min="7429" max="7429" width="28.7265625" style="3" customWidth="1"/>
    <col min="7430" max="7430" width="8.81640625" style="3"/>
    <col min="7431" max="7431" width="10.7265625" style="3" customWidth="1"/>
    <col min="7432" max="7432" width="0" style="3" hidden="1" customWidth="1"/>
    <col min="7433" max="7677" width="8.81640625" style="3"/>
    <col min="7678" max="7678" width="36.453125" style="3" customWidth="1"/>
    <col min="7679" max="7679" width="28.81640625" style="3" customWidth="1"/>
    <col min="7680" max="7680" width="11.7265625" style="3" bestFit="1" customWidth="1"/>
    <col min="7681" max="7681" width="12.81640625" style="3" bestFit="1" customWidth="1"/>
    <col min="7682" max="7682" width="13.81640625" style="3" bestFit="1" customWidth="1"/>
    <col min="7683" max="7683" width="17.453125" style="3" customWidth="1"/>
    <col min="7684" max="7684" width="16.26953125" style="3" customWidth="1"/>
    <col min="7685" max="7685" width="28.7265625" style="3" customWidth="1"/>
    <col min="7686" max="7686" width="8.81640625" style="3"/>
    <col min="7687" max="7687" width="10.7265625" style="3" customWidth="1"/>
    <col min="7688" max="7688" width="0" style="3" hidden="1" customWidth="1"/>
    <col min="7689" max="7933" width="8.81640625" style="3"/>
    <col min="7934" max="7934" width="36.453125" style="3" customWidth="1"/>
    <col min="7935" max="7935" width="28.81640625" style="3" customWidth="1"/>
    <col min="7936" max="7936" width="11.7265625" style="3" bestFit="1" customWidth="1"/>
    <col min="7937" max="7937" width="12.81640625" style="3" bestFit="1" customWidth="1"/>
    <col min="7938" max="7938" width="13.81640625" style="3" bestFit="1" customWidth="1"/>
    <col min="7939" max="7939" width="17.453125" style="3" customWidth="1"/>
    <col min="7940" max="7940" width="16.26953125" style="3" customWidth="1"/>
    <col min="7941" max="7941" width="28.7265625" style="3" customWidth="1"/>
    <col min="7942" max="7942" width="8.81640625" style="3"/>
    <col min="7943" max="7943" width="10.7265625" style="3" customWidth="1"/>
    <col min="7944" max="7944" width="0" style="3" hidden="1" customWidth="1"/>
    <col min="7945" max="8189" width="8.81640625" style="3"/>
    <col min="8190" max="8190" width="36.453125" style="3" customWidth="1"/>
    <col min="8191" max="8191" width="28.81640625" style="3" customWidth="1"/>
    <col min="8192" max="8192" width="11.7265625" style="3" bestFit="1" customWidth="1"/>
    <col min="8193" max="8193" width="12.81640625" style="3" bestFit="1" customWidth="1"/>
    <col min="8194" max="8194" width="13.81640625" style="3" bestFit="1" customWidth="1"/>
    <col min="8195" max="8195" width="17.453125" style="3" customWidth="1"/>
    <col min="8196" max="8196" width="16.26953125" style="3" customWidth="1"/>
    <col min="8197" max="8197" width="28.7265625" style="3" customWidth="1"/>
    <col min="8198" max="8198" width="8.81640625" style="3"/>
    <col min="8199" max="8199" width="10.7265625" style="3" customWidth="1"/>
    <col min="8200" max="8200" width="0" style="3" hidden="1" customWidth="1"/>
    <col min="8201" max="8445" width="8.81640625" style="3"/>
    <col min="8446" max="8446" width="36.453125" style="3" customWidth="1"/>
    <col min="8447" max="8447" width="28.81640625" style="3" customWidth="1"/>
    <col min="8448" max="8448" width="11.7265625" style="3" bestFit="1" customWidth="1"/>
    <col min="8449" max="8449" width="12.81640625" style="3" bestFit="1" customWidth="1"/>
    <col min="8450" max="8450" width="13.81640625" style="3" bestFit="1" customWidth="1"/>
    <col min="8451" max="8451" width="17.453125" style="3" customWidth="1"/>
    <col min="8452" max="8452" width="16.26953125" style="3" customWidth="1"/>
    <col min="8453" max="8453" width="28.7265625" style="3" customWidth="1"/>
    <col min="8454" max="8454" width="8.81640625" style="3"/>
    <col min="8455" max="8455" width="10.7265625" style="3" customWidth="1"/>
    <col min="8456" max="8456" width="0" style="3" hidden="1" customWidth="1"/>
    <col min="8457" max="8701" width="8.81640625" style="3"/>
    <col min="8702" max="8702" width="36.453125" style="3" customWidth="1"/>
    <col min="8703" max="8703" width="28.81640625" style="3" customWidth="1"/>
    <col min="8704" max="8704" width="11.7265625" style="3" bestFit="1" customWidth="1"/>
    <col min="8705" max="8705" width="12.81640625" style="3" bestFit="1" customWidth="1"/>
    <col min="8706" max="8706" width="13.81640625" style="3" bestFit="1" customWidth="1"/>
    <col min="8707" max="8707" width="17.453125" style="3" customWidth="1"/>
    <col min="8708" max="8708" width="16.26953125" style="3" customWidth="1"/>
    <col min="8709" max="8709" width="28.7265625" style="3" customWidth="1"/>
    <col min="8710" max="8710" width="8.81640625" style="3"/>
    <col min="8711" max="8711" width="10.7265625" style="3" customWidth="1"/>
    <col min="8712" max="8712" width="0" style="3" hidden="1" customWidth="1"/>
    <col min="8713" max="8957" width="8.81640625" style="3"/>
    <col min="8958" max="8958" width="36.453125" style="3" customWidth="1"/>
    <col min="8959" max="8959" width="28.81640625" style="3" customWidth="1"/>
    <col min="8960" max="8960" width="11.7265625" style="3" bestFit="1" customWidth="1"/>
    <col min="8961" max="8961" width="12.81640625" style="3" bestFit="1" customWidth="1"/>
    <col min="8962" max="8962" width="13.81640625" style="3" bestFit="1" customWidth="1"/>
    <col min="8963" max="8963" width="17.453125" style="3" customWidth="1"/>
    <col min="8964" max="8964" width="16.26953125" style="3" customWidth="1"/>
    <col min="8965" max="8965" width="28.7265625" style="3" customWidth="1"/>
    <col min="8966" max="8966" width="8.81640625" style="3"/>
    <col min="8967" max="8967" width="10.7265625" style="3" customWidth="1"/>
    <col min="8968" max="8968" width="0" style="3" hidden="1" customWidth="1"/>
    <col min="8969" max="9213" width="8.81640625" style="3"/>
    <col min="9214" max="9214" width="36.453125" style="3" customWidth="1"/>
    <col min="9215" max="9215" width="28.81640625" style="3" customWidth="1"/>
    <col min="9216" max="9216" width="11.7265625" style="3" bestFit="1" customWidth="1"/>
    <col min="9217" max="9217" width="12.81640625" style="3" bestFit="1" customWidth="1"/>
    <col min="9218" max="9218" width="13.81640625" style="3" bestFit="1" customWidth="1"/>
    <col min="9219" max="9219" width="17.453125" style="3" customWidth="1"/>
    <col min="9220" max="9220" width="16.26953125" style="3" customWidth="1"/>
    <col min="9221" max="9221" width="28.7265625" style="3" customWidth="1"/>
    <col min="9222" max="9222" width="8.81640625" style="3"/>
    <col min="9223" max="9223" width="10.7265625" style="3" customWidth="1"/>
    <col min="9224" max="9224" width="0" style="3" hidden="1" customWidth="1"/>
    <col min="9225" max="9469" width="8.81640625" style="3"/>
    <col min="9470" max="9470" width="36.453125" style="3" customWidth="1"/>
    <col min="9471" max="9471" width="28.81640625" style="3" customWidth="1"/>
    <col min="9472" max="9472" width="11.7265625" style="3" bestFit="1" customWidth="1"/>
    <col min="9473" max="9473" width="12.81640625" style="3" bestFit="1" customWidth="1"/>
    <col min="9474" max="9474" width="13.81640625" style="3" bestFit="1" customWidth="1"/>
    <col min="9475" max="9475" width="17.453125" style="3" customWidth="1"/>
    <col min="9476" max="9476" width="16.26953125" style="3" customWidth="1"/>
    <col min="9477" max="9477" width="28.7265625" style="3" customWidth="1"/>
    <col min="9478" max="9478" width="8.81640625" style="3"/>
    <col min="9479" max="9479" width="10.7265625" style="3" customWidth="1"/>
    <col min="9480" max="9480" width="0" style="3" hidden="1" customWidth="1"/>
    <col min="9481" max="9725" width="8.81640625" style="3"/>
    <col min="9726" max="9726" width="36.453125" style="3" customWidth="1"/>
    <col min="9727" max="9727" width="28.81640625" style="3" customWidth="1"/>
    <col min="9728" max="9728" width="11.7265625" style="3" bestFit="1" customWidth="1"/>
    <col min="9729" max="9729" width="12.81640625" style="3" bestFit="1" customWidth="1"/>
    <col min="9730" max="9730" width="13.81640625" style="3" bestFit="1" customWidth="1"/>
    <col min="9731" max="9731" width="17.453125" style="3" customWidth="1"/>
    <col min="9732" max="9732" width="16.26953125" style="3" customWidth="1"/>
    <col min="9733" max="9733" width="28.7265625" style="3" customWidth="1"/>
    <col min="9734" max="9734" width="8.81640625" style="3"/>
    <col min="9735" max="9735" width="10.7265625" style="3" customWidth="1"/>
    <col min="9736" max="9736" width="0" style="3" hidden="1" customWidth="1"/>
    <col min="9737" max="9981" width="8.81640625" style="3"/>
    <col min="9982" max="9982" width="36.453125" style="3" customWidth="1"/>
    <col min="9983" max="9983" width="28.81640625" style="3" customWidth="1"/>
    <col min="9984" max="9984" width="11.7265625" style="3" bestFit="1" customWidth="1"/>
    <col min="9985" max="9985" width="12.81640625" style="3" bestFit="1" customWidth="1"/>
    <col min="9986" max="9986" width="13.81640625" style="3" bestFit="1" customWidth="1"/>
    <col min="9987" max="9987" width="17.453125" style="3" customWidth="1"/>
    <col min="9988" max="9988" width="16.26953125" style="3" customWidth="1"/>
    <col min="9989" max="9989" width="28.7265625" style="3" customWidth="1"/>
    <col min="9990" max="9990" width="8.81640625" style="3"/>
    <col min="9991" max="9991" width="10.7265625" style="3" customWidth="1"/>
    <col min="9992" max="9992" width="0" style="3" hidden="1" customWidth="1"/>
    <col min="9993" max="10237" width="8.81640625" style="3"/>
    <col min="10238" max="10238" width="36.453125" style="3" customWidth="1"/>
    <col min="10239" max="10239" width="28.81640625" style="3" customWidth="1"/>
    <col min="10240" max="10240" width="11.7265625" style="3" bestFit="1" customWidth="1"/>
    <col min="10241" max="10241" width="12.81640625" style="3" bestFit="1" customWidth="1"/>
    <col min="10242" max="10242" width="13.81640625" style="3" bestFit="1" customWidth="1"/>
    <col min="10243" max="10243" width="17.453125" style="3" customWidth="1"/>
    <col min="10244" max="10244" width="16.26953125" style="3" customWidth="1"/>
    <col min="10245" max="10245" width="28.7265625" style="3" customWidth="1"/>
    <col min="10246" max="10246" width="8.81640625" style="3"/>
    <col min="10247" max="10247" width="10.7265625" style="3" customWidth="1"/>
    <col min="10248" max="10248" width="0" style="3" hidden="1" customWidth="1"/>
    <col min="10249" max="10493" width="8.81640625" style="3"/>
    <col min="10494" max="10494" width="36.453125" style="3" customWidth="1"/>
    <col min="10495" max="10495" width="28.81640625" style="3" customWidth="1"/>
    <col min="10496" max="10496" width="11.7265625" style="3" bestFit="1" customWidth="1"/>
    <col min="10497" max="10497" width="12.81640625" style="3" bestFit="1" customWidth="1"/>
    <col min="10498" max="10498" width="13.81640625" style="3" bestFit="1" customWidth="1"/>
    <col min="10499" max="10499" width="17.453125" style="3" customWidth="1"/>
    <col min="10500" max="10500" width="16.26953125" style="3" customWidth="1"/>
    <col min="10501" max="10501" width="28.7265625" style="3" customWidth="1"/>
    <col min="10502" max="10502" width="8.81640625" style="3"/>
    <col min="10503" max="10503" width="10.7265625" style="3" customWidth="1"/>
    <col min="10504" max="10504" width="0" style="3" hidden="1" customWidth="1"/>
    <col min="10505" max="10749" width="8.81640625" style="3"/>
    <col min="10750" max="10750" width="36.453125" style="3" customWidth="1"/>
    <col min="10751" max="10751" width="28.81640625" style="3" customWidth="1"/>
    <col min="10752" max="10752" width="11.7265625" style="3" bestFit="1" customWidth="1"/>
    <col min="10753" max="10753" width="12.81640625" style="3" bestFit="1" customWidth="1"/>
    <col min="10754" max="10754" width="13.81640625" style="3" bestFit="1" customWidth="1"/>
    <col min="10755" max="10755" width="17.453125" style="3" customWidth="1"/>
    <col min="10756" max="10756" width="16.26953125" style="3" customWidth="1"/>
    <col min="10757" max="10757" width="28.7265625" style="3" customWidth="1"/>
    <col min="10758" max="10758" width="8.81640625" style="3"/>
    <col min="10759" max="10759" width="10.7265625" style="3" customWidth="1"/>
    <col min="10760" max="10760" width="0" style="3" hidden="1" customWidth="1"/>
    <col min="10761" max="11005" width="8.81640625" style="3"/>
    <col min="11006" max="11006" width="36.453125" style="3" customWidth="1"/>
    <col min="11007" max="11007" width="28.81640625" style="3" customWidth="1"/>
    <col min="11008" max="11008" width="11.7265625" style="3" bestFit="1" customWidth="1"/>
    <col min="11009" max="11009" width="12.81640625" style="3" bestFit="1" customWidth="1"/>
    <col min="11010" max="11010" width="13.81640625" style="3" bestFit="1" customWidth="1"/>
    <col min="11011" max="11011" width="17.453125" style="3" customWidth="1"/>
    <col min="11012" max="11012" width="16.26953125" style="3" customWidth="1"/>
    <col min="11013" max="11013" width="28.7265625" style="3" customWidth="1"/>
    <col min="11014" max="11014" width="8.81640625" style="3"/>
    <col min="11015" max="11015" width="10.7265625" style="3" customWidth="1"/>
    <col min="11016" max="11016" width="0" style="3" hidden="1" customWidth="1"/>
    <col min="11017" max="11261" width="8.81640625" style="3"/>
    <col min="11262" max="11262" width="36.453125" style="3" customWidth="1"/>
    <col min="11263" max="11263" width="28.81640625" style="3" customWidth="1"/>
    <col min="11264" max="11264" width="11.7265625" style="3" bestFit="1" customWidth="1"/>
    <col min="11265" max="11265" width="12.81640625" style="3" bestFit="1" customWidth="1"/>
    <col min="11266" max="11266" width="13.81640625" style="3" bestFit="1" customWidth="1"/>
    <col min="11267" max="11267" width="17.453125" style="3" customWidth="1"/>
    <col min="11268" max="11268" width="16.26953125" style="3" customWidth="1"/>
    <col min="11269" max="11269" width="28.7265625" style="3" customWidth="1"/>
    <col min="11270" max="11270" width="8.81640625" style="3"/>
    <col min="11271" max="11271" width="10.7265625" style="3" customWidth="1"/>
    <col min="11272" max="11272" width="0" style="3" hidden="1" customWidth="1"/>
    <col min="11273" max="11517" width="8.81640625" style="3"/>
    <col min="11518" max="11518" width="36.453125" style="3" customWidth="1"/>
    <col min="11519" max="11519" width="28.81640625" style="3" customWidth="1"/>
    <col min="11520" max="11520" width="11.7265625" style="3" bestFit="1" customWidth="1"/>
    <col min="11521" max="11521" width="12.81640625" style="3" bestFit="1" customWidth="1"/>
    <col min="11522" max="11522" width="13.81640625" style="3" bestFit="1" customWidth="1"/>
    <col min="11523" max="11523" width="17.453125" style="3" customWidth="1"/>
    <col min="11524" max="11524" width="16.26953125" style="3" customWidth="1"/>
    <col min="11525" max="11525" width="28.7265625" style="3" customWidth="1"/>
    <col min="11526" max="11526" width="8.81640625" style="3"/>
    <col min="11527" max="11527" width="10.7265625" style="3" customWidth="1"/>
    <col min="11528" max="11528" width="0" style="3" hidden="1" customWidth="1"/>
    <col min="11529" max="11773" width="8.81640625" style="3"/>
    <col min="11774" max="11774" width="36.453125" style="3" customWidth="1"/>
    <col min="11775" max="11775" width="28.81640625" style="3" customWidth="1"/>
    <col min="11776" max="11776" width="11.7265625" style="3" bestFit="1" customWidth="1"/>
    <col min="11777" max="11777" width="12.81640625" style="3" bestFit="1" customWidth="1"/>
    <col min="11778" max="11778" width="13.81640625" style="3" bestFit="1" customWidth="1"/>
    <col min="11779" max="11779" width="17.453125" style="3" customWidth="1"/>
    <col min="11780" max="11780" width="16.26953125" style="3" customWidth="1"/>
    <col min="11781" max="11781" width="28.7265625" style="3" customWidth="1"/>
    <col min="11782" max="11782" width="8.81640625" style="3"/>
    <col min="11783" max="11783" width="10.7265625" style="3" customWidth="1"/>
    <col min="11784" max="11784" width="0" style="3" hidden="1" customWidth="1"/>
    <col min="11785" max="12029" width="8.81640625" style="3"/>
    <col min="12030" max="12030" width="36.453125" style="3" customWidth="1"/>
    <col min="12031" max="12031" width="28.81640625" style="3" customWidth="1"/>
    <col min="12032" max="12032" width="11.7265625" style="3" bestFit="1" customWidth="1"/>
    <col min="12033" max="12033" width="12.81640625" style="3" bestFit="1" customWidth="1"/>
    <col min="12034" max="12034" width="13.81640625" style="3" bestFit="1" customWidth="1"/>
    <col min="12035" max="12035" width="17.453125" style="3" customWidth="1"/>
    <col min="12036" max="12036" width="16.26953125" style="3" customWidth="1"/>
    <col min="12037" max="12037" width="28.7265625" style="3" customWidth="1"/>
    <col min="12038" max="12038" width="8.81640625" style="3"/>
    <col min="12039" max="12039" width="10.7265625" style="3" customWidth="1"/>
    <col min="12040" max="12040" width="0" style="3" hidden="1" customWidth="1"/>
    <col min="12041" max="12285" width="8.81640625" style="3"/>
    <col min="12286" max="12286" width="36.453125" style="3" customWidth="1"/>
    <col min="12287" max="12287" width="28.81640625" style="3" customWidth="1"/>
    <col min="12288" max="12288" width="11.7265625" style="3" bestFit="1" customWidth="1"/>
    <col min="12289" max="12289" width="12.81640625" style="3" bestFit="1" customWidth="1"/>
    <col min="12290" max="12290" width="13.81640625" style="3" bestFit="1" customWidth="1"/>
    <col min="12291" max="12291" width="17.453125" style="3" customWidth="1"/>
    <col min="12292" max="12292" width="16.26953125" style="3" customWidth="1"/>
    <col min="12293" max="12293" width="28.7265625" style="3" customWidth="1"/>
    <col min="12294" max="12294" width="8.81640625" style="3"/>
    <col min="12295" max="12295" width="10.7265625" style="3" customWidth="1"/>
    <col min="12296" max="12296" width="0" style="3" hidden="1" customWidth="1"/>
    <col min="12297" max="12541" width="8.81640625" style="3"/>
    <col min="12542" max="12542" width="36.453125" style="3" customWidth="1"/>
    <col min="12543" max="12543" width="28.81640625" style="3" customWidth="1"/>
    <col min="12544" max="12544" width="11.7265625" style="3" bestFit="1" customWidth="1"/>
    <col min="12545" max="12545" width="12.81640625" style="3" bestFit="1" customWidth="1"/>
    <col min="12546" max="12546" width="13.81640625" style="3" bestFit="1" customWidth="1"/>
    <col min="12547" max="12547" width="17.453125" style="3" customWidth="1"/>
    <col min="12548" max="12548" width="16.26953125" style="3" customWidth="1"/>
    <col min="12549" max="12549" width="28.7265625" style="3" customWidth="1"/>
    <col min="12550" max="12550" width="8.81640625" style="3"/>
    <col min="12551" max="12551" width="10.7265625" style="3" customWidth="1"/>
    <col min="12552" max="12552" width="0" style="3" hidden="1" customWidth="1"/>
    <col min="12553" max="12797" width="8.81640625" style="3"/>
    <col min="12798" max="12798" width="36.453125" style="3" customWidth="1"/>
    <col min="12799" max="12799" width="28.81640625" style="3" customWidth="1"/>
    <col min="12800" max="12800" width="11.7265625" style="3" bestFit="1" customWidth="1"/>
    <col min="12801" max="12801" width="12.81640625" style="3" bestFit="1" customWidth="1"/>
    <col min="12802" max="12802" width="13.81640625" style="3" bestFit="1" customWidth="1"/>
    <col min="12803" max="12803" width="17.453125" style="3" customWidth="1"/>
    <col min="12804" max="12804" width="16.26953125" style="3" customWidth="1"/>
    <col min="12805" max="12805" width="28.7265625" style="3" customWidth="1"/>
    <col min="12806" max="12806" width="8.81640625" style="3"/>
    <col min="12807" max="12807" width="10.7265625" style="3" customWidth="1"/>
    <col min="12808" max="12808" width="0" style="3" hidden="1" customWidth="1"/>
    <col min="12809" max="13053" width="8.81640625" style="3"/>
    <col min="13054" max="13054" width="36.453125" style="3" customWidth="1"/>
    <col min="13055" max="13055" width="28.81640625" style="3" customWidth="1"/>
    <col min="13056" max="13056" width="11.7265625" style="3" bestFit="1" customWidth="1"/>
    <col min="13057" max="13057" width="12.81640625" style="3" bestFit="1" customWidth="1"/>
    <col min="13058" max="13058" width="13.81640625" style="3" bestFit="1" customWidth="1"/>
    <col min="13059" max="13059" width="17.453125" style="3" customWidth="1"/>
    <col min="13060" max="13060" width="16.26953125" style="3" customWidth="1"/>
    <col min="13061" max="13061" width="28.7265625" style="3" customWidth="1"/>
    <col min="13062" max="13062" width="8.81640625" style="3"/>
    <col min="13063" max="13063" width="10.7265625" style="3" customWidth="1"/>
    <col min="13064" max="13064" width="0" style="3" hidden="1" customWidth="1"/>
    <col min="13065" max="13309" width="8.81640625" style="3"/>
    <col min="13310" max="13310" width="36.453125" style="3" customWidth="1"/>
    <col min="13311" max="13311" width="28.81640625" style="3" customWidth="1"/>
    <col min="13312" max="13312" width="11.7265625" style="3" bestFit="1" customWidth="1"/>
    <col min="13313" max="13313" width="12.81640625" style="3" bestFit="1" customWidth="1"/>
    <col min="13314" max="13314" width="13.81640625" style="3" bestFit="1" customWidth="1"/>
    <col min="13315" max="13315" width="17.453125" style="3" customWidth="1"/>
    <col min="13316" max="13316" width="16.26953125" style="3" customWidth="1"/>
    <col min="13317" max="13317" width="28.7265625" style="3" customWidth="1"/>
    <col min="13318" max="13318" width="8.81640625" style="3"/>
    <col min="13319" max="13319" width="10.7265625" style="3" customWidth="1"/>
    <col min="13320" max="13320" width="0" style="3" hidden="1" customWidth="1"/>
    <col min="13321" max="13565" width="8.81640625" style="3"/>
    <col min="13566" max="13566" width="36.453125" style="3" customWidth="1"/>
    <col min="13567" max="13567" width="28.81640625" style="3" customWidth="1"/>
    <col min="13568" max="13568" width="11.7265625" style="3" bestFit="1" customWidth="1"/>
    <col min="13569" max="13569" width="12.81640625" style="3" bestFit="1" customWidth="1"/>
    <col min="13570" max="13570" width="13.81640625" style="3" bestFit="1" customWidth="1"/>
    <col min="13571" max="13571" width="17.453125" style="3" customWidth="1"/>
    <col min="13572" max="13572" width="16.26953125" style="3" customWidth="1"/>
    <col min="13573" max="13573" width="28.7265625" style="3" customWidth="1"/>
    <col min="13574" max="13574" width="8.81640625" style="3"/>
    <col min="13575" max="13575" width="10.7265625" style="3" customWidth="1"/>
    <col min="13576" max="13576" width="0" style="3" hidden="1" customWidth="1"/>
    <col min="13577" max="13821" width="8.81640625" style="3"/>
    <col min="13822" max="13822" width="36.453125" style="3" customWidth="1"/>
    <col min="13823" max="13823" width="28.81640625" style="3" customWidth="1"/>
    <col min="13824" max="13824" width="11.7265625" style="3" bestFit="1" customWidth="1"/>
    <col min="13825" max="13825" width="12.81640625" style="3" bestFit="1" customWidth="1"/>
    <col min="13826" max="13826" width="13.81640625" style="3" bestFit="1" customWidth="1"/>
    <col min="13827" max="13827" width="17.453125" style="3" customWidth="1"/>
    <col min="13828" max="13828" width="16.26953125" style="3" customWidth="1"/>
    <col min="13829" max="13829" width="28.7265625" style="3" customWidth="1"/>
    <col min="13830" max="13830" width="8.81640625" style="3"/>
    <col min="13831" max="13831" width="10.7265625" style="3" customWidth="1"/>
    <col min="13832" max="13832" width="0" style="3" hidden="1" customWidth="1"/>
    <col min="13833" max="14077" width="8.81640625" style="3"/>
    <col min="14078" max="14078" width="36.453125" style="3" customWidth="1"/>
    <col min="14079" max="14079" width="28.81640625" style="3" customWidth="1"/>
    <col min="14080" max="14080" width="11.7265625" style="3" bestFit="1" customWidth="1"/>
    <col min="14081" max="14081" width="12.81640625" style="3" bestFit="1" customWidth="1"/>
    <col min="14082" max="14082" width="13.81640625" style="3" bestFit="1" customWidth="1"/>
    <col min="14083" max="14083" width="17.453125" style="3" customWidth="1"/>
    <col min="14084" max="14084" width="16.26953125" style="3" customWidth="1"/>
    <col min="14085" max="14085" width="28.7265625" style="3" customWidth="1"/>
    <col min="14086" max="14086" width="8.81640625" style="3"/>
    <col min="14087" max="14087" width="10.7265625" style="3" customWidth="1"/>
    <col min="14088" max="14088" width="0" style="3" hidden="1" customWidth="1"/>
    <col min="14089" max="14333" width="8.81640625" style="3"/>
    <col min="14334" max="14334" width="36.453125" style="3" customWidth="1"/>
    <col min="14335" max="14335" width="28.81640625" style="3" customWidth="1"/>
    <col min="14336" max="14336" width="11.7265625" style="3" bestFit="1" customWidth="1"/>
    <col min="14337" max="14337" width="12.81640625" style="3" bestFit="1" customWidth="1"/>
    <col min="14338" max="14338" width="13.81640625" style="3" bestFit="1" customWidth="1"/>
    <col min="14339" max="14339" width="17.453125" style="3" customWidth="1"/>
    <col min="14340" max="14340" width="16.26953125" style="3" customWidth="1"/>
    <col min="14341" max="14341" width="28.7265625" style="3" customWidth="1"/>
    <col min="14342" max="14342" width="8.81640625" style="3"/>
    <col min="14343" max="14343" width="10.7265625" style="3" customWidth="1"/>
    <col min="14344" max="14344" width="0" style="3" hidden="1" customWidth="1"/>
    <col min="14345" max="14589" width="8.81640625" style="3"/>
    <col min="14590" max="14590" width="36.453125" style="3" customWidth="1"/>
    <col min="14591" max="14591" width="28.81640625" style="3" customWidth="1"/>
    <col min="14592" max="14592" width="11.7265625" style="3" bestFit="1" customWidth="1"/>
    <col min="14593" max="14593" width="12.81640625" style="3" bestFit="1" customWidth="1"/>
    <col min="14594" max="14594" width="13.81640625" style="3" bestFit="1" customWidth="1"/>
    <col min="14595" max="14595" width="17.453125" style="3" customWidth="1"/>
    <col min="14596" max="14596" width="16.26953125" style="3" customWidth="1"/>
    <col min="14597" max="14597" width="28.7265625" style="3" customWidth="1"/>
    <col min="14598" max="14598" width="8.81640625" style="3"/>
    <col min="14599" max="14599" width="10.7265625" style="3" customWidth="1"/>
    <col min="14600" max="14600" width="0" style="3" hidden="1" customWidth="1"/>
    <col min="14601" max="14845" width="8.81640625" style="3"/>
    <col min="14846" max="14846" width="36.453125" style="3" customWidth="1"/>
    <col min="14847" max="14847" width="28.81640625" style="3" customWidth="1"/>
    <col min="14848" max="14848" width="11.7265625" style="3" bestFit="1" customWidth="1"/>
    <col min="14849" max="14849" width="12.81640625" style="3" bestFit="1" customWidth="1"/>
    <col min="14850" max="14850" width="13.81640625" style="3" bestFit="1" customWidth="1"/>
    <col min="14851" max="14851" width="17.453125" style="3" customWidth="1"/>
    <col min="14852" max="14852" width="16.26953125" style="3" customWidth="1"/>
    <col min="14853" max="14853" width="28.7265625" style="3" customWidth="1"/>
    <col min="14854" max="14854" width="8.81640625" style="3"/>
    <col min="14855" max="14855" width="10.7265625" style="3" customWidth="1"/>
    <col min="14856" max="14856" width="0" style="3" hidden="1" customWidth="1"/>
    <col min="14857" max="15101" width="8.81640625" style="3"/>
    <col min="15102" max="15102" width="36.453125" style="3" customWidth="1"/>
    <col min="15103" max="15103" width="28.81640625" style="3" customWidth="1"/>
    <col min="15104" max="15104" width="11.7265625" style="3" bestFit="1" customWidth="1"/>
    <col min="15105" max="15105" width="12.81640625" style="3" bestFit="1" customWidth="1"/>
    <col min="15106" max="15106" width="13.81640625" style="3" bestFit="1" customWidth="1"/>
    <col min="15107" max="15107" width="17.453125" style="3" customWidth="1"/>
    <col min="15108" max="15108" width="16.26953125" style="3" customWidth="1"/>
    <col min="15109" max="15109" width="28.7265625" style="3" customWidth="1"/>
    <col min="15110" max="15110" width="8.81640625" style="3"/>
    <col min="15111" max="15111" width="10.7265625" style="3" customWidth="1"/>
    <col min="15112" max="15112" width="0" style="3" hidden="1" customWidth="1"/>
    <col min="15113" max="15357" width="8.81640625" style="3"/>
    <col min="15358" max="15358" width="36.453125" style="3" customWidth="1"/>
    <col min="15359" max="15359" width="28.81640625" style="3" customWidth="1"/>
    <col min="15360" max="15360" width="11.7265625" style="3" bestFit="1" customWidth="1"/>
    <col min="15361" max="15361" width="12.81640625" style="3" bestFit="1" customWidth="1"/>
    <col min="15362" max="15362" width="13.81640625" style="3" bestFit="1" customWidth="1"/>
    <col min="15363" max="15363" width="17.453125" style="3" customWidth="1"/>
    <col min="15364" max="15364" width="16.26953125" style="3" customWidth="1"/>
    <col min="15365" max="15365" width="28.7265625" style="3" customWidth="1"/>
    <col min="15366" max="15366" width="8.81640625" style="3"/>
    <col min="15367" max="15367" width="10.7265625" style="3" customWidth="1"/>
    <col min="15368" max="15368" width="0" style="3" hidden="1" customWidth="1"/>
    <col min="15369" max="15613" width="8.81640625" style="3"/>
    <col min="15614" max="15614" width="36.453125" style="3" customWidth="1"/>
    <col min="15615" max="15615" width="28.81640625" style="3" customWidth="1"/>
    <col min="15616" max="15616" width="11.7265625" style="3" bestFit="1" customWidth="1"/>
    <col min="15617" max="15617" width="12.81640625" style="3" bestFit="1" customWidth="1"/>
    <col min="15618" max="15618" width="13.81640625" style="3" bestFit="1" customWidth="1"/>
    <col min="15619" max="15619" width="17.453125" style="3" customWidth="1"/>
    <col min="15620" max="15620" width="16.26953125" style="3" customWidth="1"/>
    <col min="15621" max="15621" width="28.7265625" style="3" customWidth="1"/>
    <col min="15622" max="15622" width="8.81640625" style="3"/>
    <col min="15623" max="15623" width="10.7265625" style="3" customWidth="1"/>
    <col min="15624" max="15624" width="0" style="3" hidden="1" customWidth="1"/>
    <col min="15625" max="15869" width="8.81640625" style="3"/>
    <col min="15870" max="15870" width="36.453125" style="3" customWidth="1"/>
    <col min="15871" max="15871" width="28.81640625" style="3" customWidth="1"/>
    <col min="15872" max="15872" width="11.7265625" style="3" bestFit="1" customWidth="1"/>
    <col min="15873" max="15873" width="12.81640625" style="3" bestFit="1" customWidth="1"/>
    <col min="15874" max="15874" width="13.81640625" style="3" bestFit="1" customWidth="1"/>
    <col min="15875" max="15875" width="17.453125" style="3" customWidth="1"/>
    <col min="15876" max="15876" width="16.26953125" style="3" customWidth="1"/>
    <col min="15877" max="15877" width="28.7265625" style="3" customWidth="1"/>
    <col min="15878" max="15878" width="8.81640625" style="3"/>
    <col min="15879" max="15879" width="10.7265625" style="3" customWidth="1"/>
    <col min="15880" max="15880" width="0" style="3" hidden="1" customWidth="1"/>
    <col min="15881" max="16125" width="8.81640625" style="3"/>
    <col min="16126" max="16126" width="36.453125" style="3" customWidth="1"/>
    <col min="16127" max="16127" width="28.81640625" style="3" customWidth="1"/>
    <col min="16128" max="16128" width="11.7265625" style="3" bestFit="1" customWidth="1"/>
    <col min="16129" max="16129" width="12.81640625" style="3" bestFit="1" customWidth="1"/>
    <col min="16130" max="16130" width="13.81640625" style="3" bestFit="1" customWidth="1"/>
    <col min="16131" max="16131" width="17.453125" style="3" customWidth="1"/>
    <col min="16132" max="16132" width="16.26953125" style="3" customWidth="1"/>
    <col min="16133" max="16133" width="28.7265625" style="3" customWidth="1"/>
    <col min="16134" max="16134" width="8.81640625" style="3"/>
    <col min="16135" max="16135" width="10.7265625" style="3" customWidth="1"/>
    <col min="16136" max="16136" width="0" style="3" hidden="1" customWidth="1"/>
    <col min="16137" max="16384" width="8.81640625" style="3"/>
  </cols>
  <sheetData>
    <row r="1" spans="1:16" x14ac:dyDescent="0.35">
      <c r="A1" s="257" t="s">
        <v>37</v>
      </c>
      <c r="B1" s="258"/>
      <c r="C1" s="258"/>
      <c r="D1" s="258"/>
      <c r="E1" s="258"/>
      <c r="F1" s="258"/>
      <c r="G1" s="154"/>
      <c r="H1" s="154"/>
      <c r="I1" s="154"/>
      <c r="J1" s="154"/>
      <c r="K1" s="154"/>
      <c r="L1" s="154"/>
      <c r="M1" s="154"/>
      <c r="N1" s="154"/>
      <c r="O1" s="154"/>
      <c r="P1" s="154"/>
    </row>
    <row r="2" spans="1:16" x14ac:dyDescent="0.35">
      <c r="A2" s="141"/>
      <c r="D2" s="122"/>
      <c r="E2" s="122"/>
      <c r="I2" s="3"/>
      <c r="J2" s="3"/>
      <c r="P2" s="123"/>
    </row>
    <row r="3" spans="1:16" x14ac:dyDescent="0.35">
      <c r="A3" s="255" t="s">
        <v>4</v>
      </c>
      <c r="B3" s="256"/>
      <c r="C3" s="256"/>
      <c r="D3" s="254" t="str">
        <f>IF('Annex_Summary Sheet'!D3="","&lt;pls fill Summary Sheet&gt;",'Annex_Summary Sheet'!D3)</f>
        <v>&lt;pls fill Summary Sheet&gt;</v>
      </c>
      <c r="E3" s="254"/>
      <c r="F3" s="254"/>
      <c r="M3" s="253" t="s">
        <v>116</v>
      </c>
      <c r="N3" s="253"/>
      <c r="O3" s="253"/>
      <c r="P3" s="123"/>
    </row>
    <row r="4" spans="1:16" x14ac:dyDescent="0.35">
      <c r="A4" s="255" t="s">
        <v>5</v>
      </c>
      <c r="B4" s="256"/>
      <c r="C4" s="256"/>
      <c r="D4" s="254" t="str">
        <f>IF('Annex_Summary Sheet'!D4="","&lt;pls fill Summary Sheet&gt;",'Annex_Summary Sheet'!D4)</f>
        <v>&lt;pls fill Summary Sheet&gt;</v>
      </c>
      <c r="E4" s="254"/>
      <c r="F4" s="254"/>
      <c r="G4" s="33"/>
      <c r="I4" s="3"/>
      <c r="J4" s="3"/>
      <c r="L4" s="253"/>
      <c r="M4" s="253"/>
      <c r="P4" s="123"/>
    </row>
    <row r="5" spans="1:16" x14ac:dyDescent="0.35">
      <c r="A5" s="138"/>
      <c r="B5" s="1"/>
      <c r="C5" s="1"/>
      <c r="D5" s="136"/>
      <c r="E5" s="136"/>
      <c r="F5" s="136"/>
      <c r="I5" s="3"/>
      <c r="J5" s="3"/>
      <c r="K5" s="174"/>
      <c r="L5" s="174"/>
      <c r="M5" s="174" t="s">
        <v>149</v>
      </c>
      <c r="N5" s="174" t="s">
        <v>150</v>
      </c>
      <c r="O5" s="174" t="s">
        <v>147</v>
      </c>
      <c r="P5" s="123"/>
    </row>
    <row r="6" spans="1:16" x14ac:dyDescent="0.35">
      <c r="A6" s="153" t="s">
        <v>6</v>
      </c>
      <c r="B6" s="153"/>
      <c r="D6" s="136"/>
      <c r="E6" s="136"/>
      <c r="F6" s="136"/>
      <c r="I6" s="2"/>
      <c r="K6" s="148" t="s">
        <v>45</v>
      </c>
      <c r="L6" s="148" t="s">
        <v>146</v>
      </c>
      <c r="M6" s="179">
        <f>SUMIFS(AnnexA1[Donor count],AnnexA1[[Donor Type ]],$K6,AnnexA1[New / Repeated 
(see pt 5. above)],$L6)+SUMIFS(AnnexA2[Donor count],AnnexA2[[Donor Type ]],$K6,AnnexA2[New / Repeated 
(see pt 5. above)],$L6)</f>
        <v>0</v>
      </c>
      <c r="N6" s="179">
        <f>COUNTIFS(AnnexA1[[Donor Type ]],$K6,AnnexA1[New / Repeated 
(see pt 5. above)],$L6)+COUNTIFS(AnnexA2[[Donor Type ]],$K6,AnnexA2[New / Repeated 
(see pt 5. above)],$L6)</f>
        <v>0</v>
      </c>
      <c r="O6" s="183">
        <f>SUMIFS(AnnexA1[Amount (S$)],AnnexA1[[Donor Type ]],$K6,AnnexA1[New / Repeated 
(see pt 5. above)],$L6)+SUMIFS(AnnexA2[Amount (S$)],AnnexA2[[Donor Type ]],$K6,AnnexA2[New / Repeated 
(see pt 5. above)],$L6)</f>
        <v>0</v>
      </c>
      <c r="P6" s="123"/>
    </row>
    <row r="7" spans="1:16" ht="14.5" customHeight="1" x14ac:dyDescent="0.35">
      <c r="A7" s="195" t="s">
        <v>180</v>
      </c>
      <c r="B7" s="218" t="s">
        <v>175</v>
      </c>
      <c r="C7" s="218"/>
      <c r="D7" s="218"/>
      <c r="E7" s="218"/>
      <c r="F7" s="218"/>
      <c r="G7" s="218"/>
      <c r="H7" s="218"/>
      <c r="I7" s="218"/>
      <c r="K7" s="148" t="s">
        <v>45</v>
      </c>
      <c r="L7" s="148" t="s">
        <v>145</v>
      </c>
      <c r="M7" s="179">
        <f>SUMIFS(AnnexA1[Donor count],AnnexA1[[Donor Type ]],$K7,AnnexA1[New / Repeated 
(see pt 5. above)],$L7)+SUMIFS(AnnexA2[Donor count],AnnexA2[[Donor Type ]],$K7,AnnexA2[New / Repeated 
(see pt 5. above)],$L7)</f>
        <v>0</v>
      </c>
      <c r="N7" s="179">
        <f>COUNTIFS(AnnexA1[[Donor Type ]],$K7,AnnexA1[New / Repeated 
(see pt 5. above)],$L7)+COUNTIFS(AnnexA2[[Donor Type ]],$K7,AnnexA2[New / Repeated 
(see pt 5. above)],$L7)</f>
        <v>0</v>
      </c>
      <c r="O7" s="183">
        <f>SUMIFS(AnnexA1[Amount (S$)],AnnexA1[[Donor Type ]],$K7,AnnexA1[New / Repeated 
(see pt 5. above)],$L7)+SUMIFS(AnnexA2[Amount (S$)],AnnexA2[[Donor Type ]],$K7,AnnexA2[New / Repeated 
(see pt 5. above)],$L7)</f>
        <v>0</v>
      </c>
      <c r="P7" s="123"/>
    </row>
    <row r="8" spans="1:16" x14ac:dyDescent="0.35">
      <c r="A8" s="194"/>
      <c r="B8" s="218"/>
      <c r="C8" s="218"/>
      <c r="D8" s="218"/>
      <c r="E8" s="218"/>
      <c r="F8" s="218"/>
      <c r="G8" s="218"/>
      <c r="H8" s="218"/>
      <c r="I8" s="218"/>
      <c r="K8" s="148" t="s">
        <v>148</v>
      </c>
      <c r="L8" s="148" t="s">
        <v>146</v>
      </c>
      <c r="M8" s="179">
        <f>SUMIFS(AnnexA1[Donor count],AnnexA1[New / Repeated 
(see pt 5. above)],$L8)+SUMIFS(AnnexA2[Donor count],AnnexA2[New / Repeated 
(see pt 5. above)],$L8)-M6</f>
        <v>0</v>
      </c>
      <c r="N8" s="179">
        <f>COUNTIFS(AnnexA1[New / Repeated 
(see pt 5. above)],$L8)+COUNTIFS(AnnexA2[New / Repeated 
(see pt 5. above)],$L8)</f>
        <v>0</v>
      </c>
      <c r="O8" s="183">
        <f>SUMIFS(AnnexA1[Amount (S$)],AnnexA1[New / Repeated 
(see pt 5. above)],$L8)+SUMIFS(AnnexA2[Amount (S$)],AnnexA2[New / Repeated 
(see pt 5. above)],$L8)-O6</f>
        <v>0</v>
      </c>
      <c r="P8" s="123"/>
    </row>
    <row r="9" spans="1:16" ht="14.5" customHeight="1" x14ac:dyDescent="0.35">
      <c r="A9" s="195" t="s">
        <v>181</v>
      </c>
      <c r="B9" s="217" t="s">
        <v>176</v>
      </c>
      <c r="C9" s="217"/>
      <c r="D9" s="217"/>
      <c r="E9" s="217"/>
      <c r="F9" s="217"/>
      <c r="G9" s="217"/>
      <c r="H9" s="217"/>
      <c r="I9" s="217"/>
      <c r="K9" s="148" t="s">
        <v>148</v>
      </c>
      <c r="L9" s="148" t="s">
        <v>145</v>
      </c>
      <c r="M9" s="179">
        <f>SUMIFS(AnnexA1[Donor count],AnnexA1[New / Repeated 
(see pt 5. above)],$L9)+SUMIFS(AnnexA2[Donor count],AnnexA2[New / Repeated 
(see pt 5. above)],$L9)-M7</f>
        <v>0</v>
      </c>
      <c r="N9" s="179">
        <f>COUNTIFS(AnnexA1[New / Repeated 
(see pt 5. above)],$L9)+COUNTIFS(AnnexA2[New / Repeated 
(see pt 5. above)],$L9)</f>
        <v>0</v>
      </c>
      <c r="O9" s="183">
        <f>SUMIFS(AnnexA1[Amount (S$)],AnnexA1[New / Repeated 
(see pt 5. above)],$L9)+SUMIFS(AnnexA2[Amount (S$)],AnnexA2[New / Repeated 
(see pt 5. above)],$L9)-O7</f>
        <v>0</v>
      </c>
      <c r="P9" s="123"/>
    </row>
    <row r="10" spans="1:16" ht="14.5" customHeight="1" x14ac:dyDescent="0.35">
      <c r="A10" s="195" t="s">
        <v>182</v>
      </c>
      <c r="B10" s="217" t="s">
        <v>177</v>
      </c>
      <c r="C10" s="217"/>
      <c r="D10" s="217"/>
      <c r="E10" s="217"/>
      <c r="F10" s="217"/>
      <c r="G10" s="217"/>
      <c r="H10" s="217"/>
      <c r="I10" s="217"/>
      <c r="K10" s="175"/>
      <c r="L10" s="175"/>
      <c r="M10" s="180">
        <f>SUM(M6:M9)</f>
        <v>0</v>
      </c>
      <c r="N10" s="180">
        <f>SUM(N6:N9)</f>
        <v>0</v>
      </c>
      <c r="O10" s="184">
        <f>SUM(O6:O9)</f>
        <v>0</v>
      </c>
      <c r="P10" s="123"/>
    </row>
    <row r="11" spans="1:16" ht="14.5" customHeight="1" x14ac:dyDescent="0.35">
      <c r="A11" s="10"/>
      <c r="B11" s="217" t="s">
        <v>158</v>
      </c>
      <c r="C11" s="217"/>
      <c r="D11" s="217"/>
      <c r="E11" s="217"/>
      <c r="F11" s="217"/>
      <c r="G11" s="217"/>
      <c r="H11" s="217"/>
      <c r="I11" s="217"/>
      <c r="M11" s="181"/>
      <c r="N11" s="181"/>
      <c r="P11" s="123"/>
    </row>
    <row r="12" spans="1:16" ht="14.5" customHeight="1" x14ac:dyDescent="0.35">
      <c r="A12" s="10"/>
      <c r="B12" s="217" t="s">
        <v>174</v>
      </c>
      <c r="C12" s="217"/>
      <c r="D12" s="217"/>
      <c r="E12" s="217"/>
      <c r="F12" s="217"/>
      <c r="G12" s="217"/>
      <c r="H12" s="217"/>
      <c r="I12" s="217"/>
      <c r="L12" s="3" t="s">
        <v>171</v>
      </c>
      <c r="M12" s="181">
        <f>SUM(AnnexA1[Donor count])+SUM(AnnexA2[Donor count])</f>
        <v>0</v>
      </c>
      <c r="N12" s="181">
        <f>COUNTA(AnnexA1[Donor''s Name])+COUNTA(AnnexA2[Donor''s Name])</f>
        <v>0</v>
      </c>
      <c r="O12" s="185">
        <f>SUM(AnnexA1[Amount (S$)])+SUM(AnnexA2[Amount (S$)])</f>
        <v>0</v>
      </c>
      <c r="P12" s="123"/>
    </row>
    <row r="13" spans="1:16" ht="15" customHeight="1" thickBot="1" x14ac:dyDescent="0.4">
      <c r="A13" s="195" t="s">
        <v>183</v>
      </c>
      <c r="B13" s="217" t="s">
        <v>178</v>
      </c>
      <c r="C13" s="217"/>
      <c r="D13" s="217"/>
      <c r="E13" s="217"/>
      <c r="F13" s="217"/>
      <c r="G13" s="217"/>
      <c r="H13" s="217"/>
      <c r="I13" s="217"/>
      <c r="L13" s="3" t="s">
        <v>172</v>
      </c>
      <c r="M13" s="182">
        <f>M12-M10</f>
        <v>0</v>
      </c>
      <c r="N13" s="182">
        <f>N12-N10</f>
        <v>0</v>
      </c>
      <c r="O13" s="186">
        <f>O12-O10</f>
        <v>0</v>
      </c>
      <c r="P13" s="123"/>
    </row>
    <row r="14" spans="1:16" ht="15" thickTop="1" x14ac:dyDescent="0.35">
      <c r="A14" s="195" t="s">
        <v>184</v>
      </c>
      <c r="B14" s="217" t="s">
        <v>179</v>
      </c>
      <c r="C14" s="217"/>
      <c r="D14" s="217"/>
      <c r="E14" s="217"/>
      <c r="F14" s="217"/>
      <c r="G14" s="217"/>
      <c r="H14" s="217"/>
      <c r="I14" s="217"/>
      <c r="P14" s="123"/>
    </row>
    <row r="15" spans="1:16" x14ac:dyDescent="0.35">
      <c r="A15" s="139"/>
      <c r="B15" s="140"/>
      <c r="C15" s="140"/>
      <c r="D15" s="133"/>
      <c r="E15" s="133"/>
      <c r="F15" s="133"/>
      <c r="G15" s="133"/>
      <c r="H15" s="133"/>
      <c r="I15" s="34"/>
      <c r="J15" s="34"/>
      <c r="K15" s="34"/>
      <c r="L15" s="34"/>
      <c r="M15" s="34"/>
      <c r="N15" s="34"/>
      <c r="P15" s="123"/>
    </row>
    <row r="16" spans="1:16" ht="15.5" x14ac:dyDescent="0.35">
      <c r="A16" s="219" t="s">
        <v>38</v>
      </c>
      <c r="B16" s="220"/>
      <c r="C16" s="220"/>
      <c r="D16" s="220"/>
      <c r="E16" s="220"/>
      <c r="F16" s="220"/>
      <c r="G16" s="220"/>
      <c r="H16" s="220"/>
      <c r="I16" s="220"/>
      <c r="J16" s="220"/>
      <c r="K16" s="158"/>
      <c r="L16" s="158"/>
      <c r="M16" s="158"/>
      <c r="N16" s="158"/>
      <c r="O16" s="158"/>
      <c r="P16" s="159"/>
    </row>
    <row r="17" spans="1:16" x14ac:dyDescent="0.35">
      <c r="A17" s="259" t="s">
        <v>39</v>
      </c>
      <c r="B17" s="260"/>
      <c r="C17" s="260"/>
      <c r="D17" s="260"/>
      <c r="E17" s="260"/>
      <c r="F17" s="260"/>
      <c r="G17" s="260"/>
      <c r="H17" s="260"/>
      <c r="I17" s="260"/>
      <c r="J17" s="260"/>
      <c r="K17" s="172"/>
      <c r="L17" s="172"/>
      <c r="M17" s="172"/>
      <c r="N17" s="172"/>
      <c r="O17" s="172"/>
      <c r="P17" s="173"/>
    </row>
    <row r="18" spans="1:16" x14ac:dyDescent="0.35">
      <c r="A18" s="141"/>
      <c r="F18" s="3"/>
      <c r="P18" s="123"/>
    </row>
    <row r="19" spans="1:16" ht="15" thickBot="1" x14ac:dyDescent="0.4">
      <c r="A19" s="150"/>
      <c r="B19" s="151" t="s">
        <v>153</v>
      </c>
      <c r="C19" s="151" t="s">
        <v>115</v>
      </c>
      <c r="D19" s="151" t="s">
        <v>115</v>
      </c>
      <c r="E19" s="151" t="s">
        <v>115</v>
      </c>
      <c r="F19" s="151" t="s">
        <v>115</v>
      </c>
      <c r="G19" s="151" t="s">
        <v>153</v>
      </c>
      <c r="H19" s="151" t="s">
        <v>153</v>
      </c>
      <c r="I19" s="239" t="s">
        <v>115</v>
      </c>
      <c r="J19" s="240"/>
      <c r="K19" s="239" t="s">
        <v>151</v>
      </c>
      <c r="L19" s="252"/>
      <c r="M19" s="252"/>
      <c r="N19" s="240"/>
      <c r="O19" s="243" t="s">
        <v>173</v>
      </c>
      <c r="P19" s="244"/>
    </row>
    <row r="20" spans="1:16" ht="39" x14ac:dyDescent="0.35">
      <c r="A20" s="149" t="s">
        <v>112</v>
      </c>
      <c r="B20" s="124" t="s">
        <v>40</v>
      </c>
      <c r="C20" s="124" t="s">
        <v>41</v>
      </c>
      <c r="D20" s="152" t="s">
        <v>143</v>
      </c>
      <c r="E20" s="124" t="s">
        <v>117</v>
      </c>
      <c r="F20" s="124" t="s">
        <v>42</v>
      </c>
      <c r="G20" s="124" t="s">
        <v>118</v>
      </c>
      <c r="H20" s="124" t="s">
        <v>43</v>
      </c>
      <c r="I20" s="125" t="s">
        <v>128</v>
      </c>
      <c r="J20" s="125" t="s">
        <v>130</v>
      </c>
      <c r="K20" s="125" t="s">
        <v>155</v>
      </c>
      <c r="L20" s="125" t="s">
        <v>140</v>
      </c>
      <c r="M20" s="125" t="s">
        <v>162</v>
      </c>
      <c r="N20" s="125" t="s">
        <v>161</v>
      </c>
      <c r="O20" s="197" t="s">
        <v>111</v>
      </c>
      <c r="P20" s="188" t="s">
        <v>170</v>
      </c>
    </row>
    <row r="21" spans="1:16" x14ac:dyDescent="0.35">
      <c r="A21" s="143">
        <f>IF(AnnexA1[[#This Row],[Donor''s Name]]=AnnexA1[[#This Row],[Donor Type ]],"",ROW(AnnexA1[[#This Row],[Donor''s Name]])-ROW(AnnexA1[[#Headers],[S/N]]))</f>
        <v>1</v>
      </c>
      <c r="B21" s="114"/>
      <c r="C21" s="118" t="s">
        <v>127</v>
      </c>
      <c r="D21" s="114"/>
      <c r="E21" s="118" t="str">
        <f t="shared" ref="E21:E30" si="0">"_pls_select"</f>
        <v>_pls_select</v>
      </c>
      <c r="F21" s="118" t="s">
        <v>127</v>
      </c>
      <c r="G21" s="207"/>
      <c r="H21" s="116"/>
      <c r="I21" s="115" t="str">
        <f t="shared" ref="I21:I30" si="1">"_pls_select"</f>
        <v>_pls_select</v>
      </c>
      <c r="J21" s="117"/>
      <c r="K21" s="118" t="s">
        <v>127</v>
      </c>
      <c r="L21" s="117"/>
      <c r="M21" s="118" t="str">
        <f t="shared" ref="M21:M30" si="2">"_pls_select"</f>
        <v>_pls_select</v>
      </c>
      <c r="N21" s="114"/>
      <c r="O21" s="155" t="str">
        <f>IF(AnnexA1[[#This Row],[Donor''s Name]]&lt;&gt;"",
CONCATENATE(
IF(OR(AnnexA1[[#This Row],[Donor Type ]]="",AnnexA1[[#This Row],[Donor Type ]]="_pls_select"),"- Pls select donor type | 
",""),
IF(AND(OR(AnnexA1[[#This Row],[Donor Type ]]="Foundation",AnnexA1[[#This Row],[Donor Type ]]="corporate"),AnnexA1[[#This Row],[For Donor Type 
Corporate/Foundation only, UEN in full (max 10 char)]]=""),"- Pls fill in UEN | 
",""),
IF(AND(OR(AnnexA1[[#This Row],[Donor Type ]]&lt;&gt;"",AnnexA1[[#This Row],[Donor Type ]]&lt;&gt;"_pls_select"),OR(AnnexA1[[#This Row],[Donor Profile]]="",AnnexA1[[#This Row],[Donor Profile]]="_pls_select")),"- Pls select Donor Profile | 
",""),
IF(AnnexA1[[#This Row],[Date Received 
into Bank Acct]]="","- Pls fill in Date rcv into Bank | 
",""),
IF(OR(AnnexA1[[#This Row],[Amount (S$)]]=0,AnnexA1[[#This Row],[Amount (S$)]]=""),"- Pls fill in Amount | 
",""),
IF(OR(AnnexA1[[#This Row],[Mode of 
Donation]]="",AnnexA1[[#This Row],[Mode of 
Donation]]="_pls_select"),"- Pls select mode of donation | 
",""),
IF(AND(ISNUMBER(SEARCH("right",AnnexA1[[#This Row],[Mode of 
Donation]])),AnnexA1[[#This Row],[Other Modes of 
Donation, pls specify]]=""),"- Pls fill up Other modes of donation, pls specify | 
",""),
IF(OR(AnnexA1[[#This Row],[Related Party (RP) Declaration 
(refer to Annex D, Clause 12)]]="",AnnexA1[[#This Row],[Related Party (RP) Declaration 
(refer to Annex D, Clause 12)]]="_pls_select"),"- Pls select RP declaration | 
",""),
IF(AND(ISNUMBER(SEARCH("right",AnnexA1[[#This Row],[Related Party (RP) Declaration 
(refer to Annex D, Clause 12)]])),AnnexA1[[#This Row],[RP declaration details]]=""),"- Pls fill up RP declaration details | 
",""),
),
"")</f>
        <v/>
      </c>
      <c r="P21" s="189" t="str">
        <f>IF(AnnexA1[[#This Row],[Donor''s Name]]="","",1/COUNTIFS(B:B,AnnexA1[[#This Row],[Donor''s Name]]))</f>
        <v/>
      </c>
    </row>
    <row r="22" spans="1:16" x14ac:dyDescent="0.35">
      <c r="A22" s="143">
        <f>IF(AnnexA1[[#This Row],[Donor''s Name]]=AnnexA1[[#This Row],[Donor Type ]],"",ROW(AnnexA1[[#This Row],[Donor''s Name]])-ROW(AnnexA1[[#Headers],[S/N]]))</f>
        <v>2</v>
      </c>
      <c r="B22" s="114"/>
      <c r="C22" s="118" t="s">
        <v>127</v>
      </c>
      <c r="D22" s="114"/>
      <c r="E22" s="118" t="str">
        <f t="shared" si="0"/>
        <v>_pls_select</v>
      </c>
      <c r="F22" s="118" t="str">
        <f t="shared" ref="F22:F30" si="3">"_pls_select"</f>
        <v>_pls_select</v>
      </c>
      <c r="G22" s="207"/>
      <c r="H22" s="116"/>
      <c r="I22" s="115" t="str">
        <f t="shared" si="1"/>
        <v>_pls_select</v>
      </c>
      <c r="J22" s="117"/>
      <c r="K22" s="118" t="s">
        <v>127</v>
      </c>
      <c r="L22" s="117"/>
      <c r="M22" s="118" t="str">
        <f t="shared" si="2"/>
        <v>_pls_select</v>
      </c>
      <c r="N22" s="114"/>
      <c r="O22" s="126" t="str">
        <f>IF(AnnexA1[[#This Row],[Donor''s Name]]&lt;&gt;"",
CONCATENATE(
IF(OR(AnnexA1[[#This Row],[Donor Type ]]="",AnnexA1[[#This Row],[Donor Type ]]="_pls_select"),"- Pls select donor type | 
",""),
IF(AND(OR(AnnexA1[[#This Row],[Donor Type ]]="Foundation",AnnexA1[[#This Row],[Donor Type ]]="corporate"),AnnexA1[[#This Row],[For Donor Type 
Corporate/Foundation only, UEN in full (max 10 char)]]=""),"- Pls fill in UEN | 
",""),
IF(AND(OR(AnnexA1[[#This Row],[Donor Type ]]&lt;&gt;"",AnnexA1[[#This Row],[Donor Type ]]&lt;&gt;"_pls_select"),OR(AnnexA1[[#This Row],[Donor Profile]]="",AnnexA1[[#This Row],[Donor Profile]]="_pls_select")),"- Pls select Donor Profile | 
",""),
IF(AnnexA1[[#This Row],[Date Received 
into Bank Acct]]="","- Pls fill in Date rcv into Bank | 
",""),
IF(OR(AnnexA1[[#This Row],[Amount (S$)]]=0,AnnexA1[[#This Row],[Amount (S$)]]=""),"- Pls fill in Amount | 
",""),
IF(OR(AnnexA1[[#This Row],[Mode of 
Donation]]="",AnnexA1[[#This Row],[Mode of 
Donation]]="_pls_select"),"- Pls select mode of donation | 
",""),
IF(AND(ISNUMBER(SEARCH("right",AnnexA1[[#This Row],[Mode of 
Donation]])),AnnexA1[[#This Row],[Other Modes of 
Donation, pls specify]]=""),"- Pls fill up Other modes of donation, pls specify | 
",""),
IF(OR(AnnexA1[[#This Row],[Related Party (RP) Declaration 
(refer to Annex D, Clause 12)]]="",AnnexA1[[#This Row],[Related Party (RP) Declaration 
(refer to Annex D, Clause 12)]]="_pls_select"),"- Pls select RP declaration | 
",""),
IF(AND(ISNUMBER(SEARCH("right",AnnexA1[[#This Row],[Related Party (RP) Declaration 
(refer to Annex D, Clause 12)]])),AnnexA1[[#This Row],[RP declaration details]]=""),"- Pls fill up RP declaration details | 
",""),
),
"")</f>
        <v/>
      </c>
      <c r="P22" s="189" t="str">
        <f>IF(AnnexA1[[#This Row],[Donor''s Name]]="","",1/COUNTIFS(B:B,AnnexA1[[#This Row],[Donor''s Name]]))</f>
        <v/>
      </c>
    </row>
    <row r="23" spans="1:16" x14ac:dyDescent="0.35">
      <c r="A23" s="143">
        <f>IF(AnnexA1[[#This Row],[Donor''s Name]]=AnnexA1[[#This Row],[Donor Type ]],"",ROW(AnnexA1[[#This Row],[Donor''s Name]])-ROW(AnnexA1[[#Headers],[S/N]]))</f>
        <v>3</v>
      </c>
      <c r="B23" s="114"/>
      <c r="C23" s="118" t="s">
        <v>127</v>
      </c>
      <c r="D23" s="114"/>
      <c r="E23" s="118" t="str">
        <f t="shared" si="0"/>
        <v>_pls_select</v>
      </c>
      <c r="F23" s="118" t="str">
        <f t="shared" si="3"/>
        <v>_pls_select</v>
      </c>
      <c r="G23" s="207"/>
      <c r="H23" s="116"/>
      <c r="I23" s="115" t="str">
        <f t="shared" si="1"/>
        <v>_pls_select</v>
      </c>
      <c r="J23" s="117"/>
      <c r="K23" s="118" t="s">
        <v>127</v>
      </c>
      <c r="L23" s="117"/>
      <c r="M23" s="118" t="str">
        <f t="shared" si="2"/>
        <v>_pls_select</v>
      </c>
      <c r="N23" s="114"/>
      <c r="O23" s="126" t="str">
        <f>IF(AnnexA1[[#This Row],[Donor''s Name]]&lt;&gt;"",
CONCATENATE(
IF(OR(AnnexA1[[#This Row],[Donor Type ]]="",AnnexA1[[#This Row],[Donor Type ]]="_pls_select"),"- Pls select donor type | 
",""),
IF(AND(OR(AnnexA1[[#This Row],[Donor Type ]]="Foundation",AnnexA1[[#This Row],[Donor Type ]]="corporate"),AnnexA1[[#This Row],[For Donor Type 
Corporate/Foundation only, UEN in full (max 10 char)]]=""),"- Pls fill in UEN | 
",""),
IF(AND(OR(AnnexA1[[#This Row],[Donor Type ]]&lt;&gt;"",AnnexA1[[#This Row],[Donor Type ]]&lt;&gt;"_pls_select"),OR(AnnexA1[[#This Row],[Donor Profile]]="",AnnexA1[[#This Row],[Donor Profile]]="_pls_select")),"- Pls select Donor Profile | 
",""),
IF(AnnexA1[[#This Row],[Date Received 
into Bank Acct]]="","- Pls fill in Date rcv into Bank | 
",""),
IF(OR(AnnexA1[[#This Row],[Amount (S$)]]=0,AnnexA1[[#This Row],[Amount (S$)]]=""),"- Pls fill in Amount | 
",""),
IF(OR(AnnexA1[[#This Row],[Mode of 
Donation]]="",AnnexA1[[#This Row],[Mode of 
Donation]]="_pls_select"),"- Pls select mode of donation | 
",""),
IF(AND(ISNUMBER(SEARCH("right",AnnexA1[[#This Row],[Mode of 
Donation]])),AnnexA1[[#This Row],[Other Modes of 
Donation, pls specify]]=""),"- Pls fill up Other modes of donation, pls specify | 
",""),
IF(OR(AnnexA1[[#This Row],[Related Party (RP) Declaration 
(refer to Annex D, Clause 12)]]="",AnnexA1[[#This Row],[Related Party (RP) Declaration 
(refer to Annex D, Clause 12)]]="_pls_select"),"- Pls select RP declaration | 
",""),
IF(AND(ISNUMBER(SEARCH("right",AnnexA1[[#This Row],[Related Party (RP) Declaration 
(refer to Annex D, Clause 12)]])),AnnexA1[[#This Row],[RP declaration details]]=""),"- Pls fill up RP declaration details | 
",""),
),
"")</f>
        <v/>
      </c>
      <c r="P23" s="189" t="str">
        <f>IF(AnnexA1[[#This Row],[Donor''s Name]]="","",1/COUNTIFS(B:B,AnnexA1[[#This Row],[Donor''s Name]]))</f>
        <v/>
      </c>
    </row>
    <row r="24" spans="1:16" x14ac:dyDescent="0.35">
      <c r="A24" s="143">
        <f>IF(AnnexA1[[#This Row],[Donor''s Name]]=AnnexA1[[#This Row],[Donor Type ]],"",ROW(AnnexA1[[#This Row],[Donor''s Name]])-ROW(AnnexA1[[#Headers],[S/N]]))</f>
        <v>4</v>
      </c>
      <c r="B24" s="114"/>
      <c r="C24" s="118" t="s">
        <v>127</v>
      </c>
      <c r="D24" s="114"/>
      <c r="E24" s="118" t="s">
        <v>127</v>
      </c>
      <c r="F24" s="118" t="str">
        <f t="shared" si="3"/>
        <v>_pls_select</v>
      </c>
      <c r="G24" s="207"/>
      <c r="H24" s="116"/>
      <c r="I24" s="115" t="str">
        <f t="shared" si="1"/>
        <v>_pls_select</v>
      </c>
      <c r="J24" s="117"/>
      <c r="K24" s="118" t="str">
        <f t="shared" ref="K24:K30" si="4">"_pls_select"</f>
        <v>_pls_select</v>
      </c>
      <c r="L24" s="117"/>
      <c r="M24" s="118" t="str">
        <f t="shared" si="2"/>
        <v>_pls_select</v>
      </c>
      <c r="N24" s="114"/>
      <c r="O24" s="126" t="str">
        <f>IF(AnnexA1[[#This Row],[Donor''s Name]]&lt;&gt;"",
CONCATENATE(
IF(OR(AnnexA1[[#This Row],[Donor Type ]]="",AnnexA1[[#This Row],[Donor Type ]]="_pls_select"),"- Pls select donor type | 
",""),
IF(AND(OR(AnnexA1[[#This Row],[Donor Type ]]="Foundation",AnnexA1[[#This Row],[Donor Type ]]="corporate"),AnnexA1[[#This Row],[For Donor Type 
Corporate/Foundation only, UEN in full (max 10 char)]]=""),"- Pls fill in UEN | 
",""),
IF(AND(OR(AnnexA1[[#This Row],[Donor Type ]]&lt;&gt;"",AnnexA1[[#This Row],[Donor Type ]]&lt;&gt;"_pls_select"),OR(AnnexA1[[#This Row],[Donor Profile]]="",AnnexA1[[#This Row],[Donor Profile]]="_pls_select")),"- Pls select Donor Profile | 
",""),
IF(AnnexA1[[#This Row],[Date Received 
into Bank Acct]]="","- Pls fill in Date rcv into Bank | 
",""),
IF(OR(AnnexA1[[#This Row],[Amount (S$)]]=0,AnnexA1[[#This Row],[Amount (S$)]]=""),"- Pls fill in Amount | 
",""),
IF(OR(AnnexA1[[#This Row],[Mode of 
Donation]]="",AnnexA1[[#This Row],[Mode of 
Donation]]="_pls_select"),"- Pls select mode of donation | 
",""),
IF(AND(ISNUMBER(SEARCH("right",AnnexA1[[#This Row],[Mode of 
Donation]])),AnnexA1[[#This Row],[Other Modes of 
Donation, pls specify]]=""),"- Pls fill up Other modes of donation, pls specify | 
",""),
IF(OR(AnnexA1[[#This Row],[Related Party (RP) Declaration 
(refer to Annex D, Clause 12)]]="",AnnexA1[[#This Row],[Related Party (RP) Declaration 
(refer to Annex D, Clause 12)]]="_pls_select"),"- Pls select RP declaration | 
",""),
IF(AND(ISNUMBER(SEARCH("right",AnnexA1[[#This Row],[Related Party (RP) Declaration 
(refer to Annex D, Clause 12)]])),AnnexA1[[#This Row],[RP declaration details]]=""),"- Pls fill up RP declaration details | 
",""),
),
"")</f>
        <v/>
      </c>
      <c r="P24" s="189" t="str">
        <f>IF(AnnexA1[[#This Row],[Donor''s Name]]="","",1/COUNTIFS(B:B,AnnexA1[[#This Row],[Donor''s Name]]))</f>
        <v/>
      </c>
    </row>
    <row r="25" spans="1:16" x14ac:dyDescent="0.35">
      <c r="A25" s="143">
        <f>IF(AnnexA1[[#This Row],[Donor''s Name]]=AnnexA1[[#This Row],[Donor Type ]],"",ROW(AnnexA1[[#This Row],[Donor''s Name]])-ROW(AnnexA1[[#Headers],[S/N]]))</f>
        <v>5</v>
      </c>
      <c r="B25" s="114"/>
      <c r="C25" s="118" t="str">
        <f t="shared" ref="C25:C30" si="5">"_pls_select"</f>
        <v>_pls_select</v>
      </c>
      <c r="D25" s="114"/>
      <c r="E25" s="118" t="str">
        <f t="shared" si="0"/>
        <v>_pls_select</v>
      </c>
      <c r="F25" s="118" t="str">
        <f t="shared" si="3"/>
        <v>_pls_select</v>
      </c>
      <c r="G25" s="207"/>
      <c r="H25" s="116"/>
      <c r="I25" s="115" t="str">
        <f t="shared" si="1"/>
        <v>_pls_select</v>
      </c>
      <c r="J25" s="117"/>
      <c r="K25" s="118" t="s">
        <v>127</v>
      </c>
      <c r="L25" s="117"/>
      <c r="M25" s="118" t="str">
        <f t="shared" si="2"/>
        <v>_pls_select</v>
      </c>
      <c r="N25" s="114"/>
      <c r="O25" s="126" t="str">
        <f>IF(AnnexA1[[#This Row],[Donor''s Name]]&lt;&gt;"",
CONCATENATE(
IF(OR(AnnexA1[[#This Row],[Donor Type ]]="",AnnexA1[[#This Row],[Donor Type ]]="_pls_select"),"- Pls select donor type | 
",""),
IF(AND(OR(AnnexA1[[#This Row],[Donor Type ]]="Foundation",AnnexA1[[#This Row],[Donor Type ]]="corporate"),AnnexA1[[#This Row],[For Donor Type 
Corporate/Foundation only, UEN in full (max 10 char)]]=""),"- Pls fill in UEN | 
",""),
IF(AND(OR(AnnexA1[[#This Row],[Donor Type ]]&lt;&gt;"",AnnexA1[[#This Row],[Donor Type ]]&lt;&gt;"_pls_select"),OR(AnnexA1[[#This Row],[Donor Profile]]="",AnnexA1[[#This Row],[Donor Profile]]="_pls_select")),"- Pls select Donor Profile | 
",""),
IF(AnnexA1[[#This Row],[Date Received 
into Bank Acct]]="","- Pls fill in Date rcv into Bank | 
",""),
IF(OR(AnnexA1[[#This Row],[Amount (S$)]]=0,AnnexA1[[#This Row],[Amount (S$)]]=""),"- Pls fill in Amount | 
",""),
IF(OR(AnnexA1[[#This Row],[Mode of 
Donation]]="",AnnexA1[[#This Row],[Mode of 
Donation]]="_pls_select"),"- Pls select mode of donation | 
",""),
IF(AND(ISNUMBER(SEARCH("right",AnnexA1[[#This Row],[Mode of 
Donation]])),AnnexA1[[#This Row],[Other Modes of 
Donation, pls specify]]=""),"- Pls fill up Other modes of donation, pls specify | 
",""),
IF(OR(AnnexA1[[#This Row],[Related Party (RP) Declaration 
(refer to Annex D, Clause 12)]]="",AnnexA1[[#This Row],[Related Party (RP) Declaration 
(refer to Annex D, Clause 12)]]="_pls_select"),"- Pls select RP declaration | 
",""),
IF(AND(ISNUMBER(SEARCH("right",AnnexA1[[#This Row],[Related Party (RP) Declaration 
(refer to Annex D, Clause 12)]])),AnnexA1[[#This Row],[RP declaration details]]=""),"- Pls fill up RP declaration details | 
",""),
),
"")</f>
        <v/>
      </c>
      <c r="P25" s="189" t="str">
        <f>IF(AnnexA1[[#This Row],[Donor''s Name]]="","",1/COUNTIFS(B:B,AnnexA1[[#This Row],[Donor''s Name]]))</f>
        <v/>
      </c>
    </row>
    <row r="26" spans="1:16" x14ac:dyDescent="0.35">
      <c r="A26" s="143">
        <f>IF(AnnexA1[[#This Row],[Donor''s Name]]=AnnexA1[[#This Row],[Donor Type ]],"",ROW(AnnexA1[[#This Row],[Donor''s Name]])-ROW(AnnexA1[[#Headers],[S/N]]))</f>
        <v>6</v>
      </c>
      <c r="B26" s="114"/>
      <c r="C26" s="118" t="str">
        <f t="shared" si="5"/>
        <v>_pls_select</v>
      </c>
      <c r="D26" s="114"/>
      <c r="E26" s="118" t="str">
        <f t="shared" si="0"/>
        <v>_pls_select</v>
      </c>
      <c r="F26" s="118" t="str">
        <f t="shared" si="3"/>
        <v>_pls_select</v>
      </c>
      <c r="G26" s="207"/>
      <c r="H26" s="116"/>
      <c r="I26" s="115" t="str">
        <f t="shared" si="1"/>
        <v>_pls_select</v>
      </c>
      <c r="J26" s="117"/>
      <c r="K26" s="118" t="s">
        <v>127</v>
      </c>
      <c r="L26" s="117"/>
      <c r="M26" s="118" t="str">
        <f t="shared" si="2"/>
        <v>_pls_select</v>
      </c>
      <c r="N26" s="114"/>
      <c r="O26" s="126" t="str">
        <f>IF(AnnexA1[[#This Row],[Donor''s Name]]&lt;&gt;"",
CONCATENATE(
IF(OR(AnnexA1[[#This Row],[Donor Type ]]="",AnnexA1[[#This Row],[Donor Type ]]="_pls_select"),"- Pls select donor type | 
",""),
IF(AND(OR(AnnexA1[[#This Row],[Donor Type ]]="Foundation",AnnexA1[[#This Row],[Donor Type ]]="corporate"),AnnexA1[[#This Row],[For Donor Type 
Corporate/Foundation only, UEN in full (max 10 char)]]=""),"- Pls fill in UEN | 
",""),
IF(AND(OR(AnnexA1[[#This Row],[Donor Type ]]&lt;&gt;"",AnnexA1[[#This Row],[Donor Type ]]&lt;&gt;"_pls_select"),OR(AnnexA1[[#This Row],[Donor Profile]]="",AnnexA1[[#This Row],[Donor Profile]]="_pls_select")),"- Pls select Donor Profile | 
",""),
IF(AnnexA1[[#This Row],[Date Received 
into Bank Acct]]="","- Pls fill in Date rcv into Bank | 
",""),
IF(OR(AnnexA1[[#This Row],[Amount (S$)]]=0,AnnexA1[[#This Row],[Amount (S$)]]=""),"- Pls fill in Amount | 
",""),
IF(OR(AnnexA1[[#This Row],[Mode of 
Donation]]="",AnnexA1[[#This Row],[Mode of 
Donation]]="_pls_select"),"- Pls select mode of donation | 
",""),
IF(AND(ISNUMBER(SEARCH("right",AnnexA1[[#This Row],[Mode of 
Donation]])),AnnexA1[[#This Row],[Other Modes of 
Donation, pls specify]]=""),"- Pls fill up Other modes of donation, pls specify | 
",""),
IF(OR(AnnexA1[[#This Row],[Related Party (RP) Declaration 
(refer to Annex D, Clause 12)]]="",AnnexA1[[#This Row],[Related Party (RP) Declaration 
(refer to Annex D, Clause 12)]]="_pls_select"),"- Pls select RP declaration | 
",""),
IF(AND(ISNUMBER(SEARCH("right",AnnexA1[[#This Row],[Related Party (RP) Declaration 
(refer to Annex D, Clause 12)]])),AnnexA1[[#This Row],[RP declaration details]]=""),"- Pls fill up RP declaration details | 
",""),
),
"")</f>
        <v/>
      </c>
      <c r="P26" s="189" t="str">
        <f>IF(AnnexA1[[#This Row],[Donor''s Name]]="","",1/COUNTIFS(B:B,AnnexA1[[#This Row],[Donor''s Name]]))</f>
        <v/>
      </c>
    </row>
    <row r="27" spans="1:16" x14ac:dyDescent="0.35">
      <c r="A27" s="143">
        <f>IF(AnnexA1[[#This Row],[Donor''s Name]]=AnnexA1[[#This Row],[Donor Type ]],"",ROW(AnnexA1[[#This Row],[Donor''s Name]])-ROW(AnnexA1[[#Headers],[S/N]]))</f>
        <v>7</v>
      </c>
      <c r="B27" s="114"/>
      <c r="C27" s="118" t="str">
        <f>"_pls_select"</f>
        <v>_pls_select</v>
      </c>
      <c r="D27" s="114"/>
      <c r="E27" s="118" t="str">
        <f>"_pls_select"</f>
        <v>_pls_select</v>
      </c>
      <c r="F27" s="118" t="str">
        <f>"_pls_select"</f>
        <v>_pls_select</v>
      </c>
      <c r="G27" s="207"/>
      <c r="H27" s="116"/>
      <c r="I27" s="115" t="str">
        <f>"_pls_select"</f>
        <v>_pls_select</v>
      </c>
      <c r="J27" s="117"/>
      <c r="K27" s="118" t="str">
        <f>"_pls_select"</f>
        <v>_pls_select</v>
      </c>
      <c r="L27" s="117"/>
      <c r="M27" s="118" t="str">
        <f t="shared" si="2"/>
        <v>_pls_select</v>
      </c>
      <c r="N27" s="137"/>
      <c r="O27" s="126"/>
      <c r="P27" s="189"/>
    </row>
    <row r="28" spans="1:16" x14ac:dyDescent="0.35">
      <c r="A28" s="143">
        <f>IF(AnnexA1[[#This Row],[Donor''s Name]]=AnnexA1[[#This Row],[Donor Type ]],"",ROW(AnnexA1[[#This Row],[Donor''s Name]])-ROW(AnnexA1[[#Headers],[S/N]]))</f>
        <v>8</v>
      </c>
      <c r="B28" s="114"/>
      <c r="C28" s="118" t="str">
        <f t="shared" si="5"/>
        <v>_pls_select</v>
      </c>
      <c r="D28" s="114"/>
      <c r="E28" s="118" t="str">
        <f t="shared" si="0"/>
        <v>_pls_select</v>
      </c>
      <c r="F28" s="118" t="str">
        <f t="shared" si="3"/>
        <v>_pls_select</v>
      </c>
      <c r="G28" s="207"/>
      <c r="H28" s="116"/>
      <c r="I28" s="115" t="s">
        <v>127</v>
      </c>
      <c r="J28" s="117"/>
      <c r="K28" s="118" t="s">
        <v>127</v>
      </c>
      <c r="L28" s="117"/>
      <c r="M28" s="118" t="str">
        <f t="shared" si="2"/>
        <v>_pls_select</v>
      </c>
      <c r="N28" s="114"/>
      <c r="O28" s="126" t="str">
        <f>IF(AnnexA1[[#This Row],[Donor''s Name]]&lt;&gt;"",
CONCATENATE(
IF(OR(AnnexA1[[#This Row],[Donor Type ]]="",AnnexA1[[#This Row],[Donor Type ]]="_pls_select"),"- Pls select donor type | 
",""),
IF(AND(OR(AnnexA1[[#This Row],[Donor Type ]]="Foundation",AnnexA1[[#This Row],[Donor Type ]]="corporate"),AnnexA1[[#This Row],[For Donor Type 
Corporate/Foundation only, UEN in full (max 10 char)]]=""),"- Pls fill in UEN | 
",""),
IF(AND(OR(AnnexA1[[#This Row],[Donor Type ]]&lt;&gt;"",AnnexA1[[#This Row],[Donor Type ]]&lt;&gt;"_pls_select"),OR(AnnexA1[[#This Row],[Donor Profile]]="",AnnexA1[[#This Row],[Donor Profile]]="_pls_select")),"- Pls select Donor Profile | 
",""),
IF(AnnexA1[[#This Row],[Date Received 
into Bank Acct]]="","- Pls fill in Date rcv into Bank | 
",""),
IF(OR(AnnexA1[[#This Row],[Amount (S$)]]=0,AnnexA1[[#This Row],[Amount (S$)]]=""),"- Pls fill in Amount | 
",""),
IF(OR(AnnexA1[[#This Row],[Mode of 
Donation]]="",AnnexA1[[#This Row],[Mode of 
Donation]]="_pls_select"),"- Pls select mode of donation | 
",""),
IF(AND(ISNUMBER(SEARCH("right",AnnexA1[[#This Row],[Mode of 
Donation]])),AnnexA1[[#This Row],[Other Modes of 
Donation, pls specify]]=""),"- Pls fill up Other modes of donation, pls specify | 
",""),
IF(OR(AnnexA1[[#This Row],[Related Party (RP) Declaration 
(refer to Annex D, Clause 12)]]="",AnnexA1[[#This Row],[Related Party (RP) Declaration 
(refer to Annex D, Clause 12)]]="_pls_select"),"- Pls select RP declaration | 
",""),
IF(AND(ISNUMBER(SEARCH("right",AnnexA1[[#This Row],[Related Party (RP) Declaration 
(refer to Annex D, Clause 12)]])),AnnexA1[[#This Row],[RP declaration details]]=""),"- Pls fill up RP declaration details | 
",""),
),
"")</f>
        <v/>
      </c>
      <c r="P28" s="189" t="str">
        <f>IF(AnnexA1[[#This Row],[Donor''s Name]]="","",1/COUNTIFS(B:B,AnnexA1[[#This Row],[Donor''s Name]]))</f>
        <v/>
      </c>
    </row>
    <row r="29" spans="1:16" x14ac:dyDescent="0.35">
      <c r="A29" s="143">
        <f>IF(AnnexA1[[#This Row],[Donor''s Name]]=AnnexA1[[#This Row],[Donor Type ]],"",ROW(AnnexA1[[#This Row],[Donor''s Name]])-ROW(AnnexA1[[#Headers],[S/N]]))</f>
        <v>9</v>
      </c>
      <c r="B29" s="114"/>
      <c r="C29" s="118" t="str">
        <f>"_pls_select"</f>
        <v>_pls_select</v>
      </c>
      <c r="D29" s="114"/>
      <c r="E29" s="118" t="str">
        <f>"_pls_select"</f>
        <v>_pls_select</v>
      </c>
      <c r="F29" s="118" t="str">
        <f>"_pls_select"</f>
        <v>_pls_select</v>
      </c>
      <c r="G29" s="207"/>
      <c r="H29" s="116"/>
      <c r="I29" s="115" t="str">
        <f>"_pls_select"</f>
        <v>_pls_select</v>
      </c>
      <c r="J29" s="117"/>
      <c r="K29" s="118" t="str">
        <f>"_pls_select"</f>
        <v>_pls_select</v>
      </c>
      <c r="L29" s="117"/>
      <c r="M29" s="118" t="str">
        <f>"_pls_select"</f>
        <v>_pls_select</v>
      </c>
      <c r="N29" s="137"/>
      <c r="O29" s="126" t="str">
        <f>IF(AnnexA1[[#This Row],[Donor''s Name]]&lt;&gt;"",
CONCATENATE(
IF(OR(AnnexA1[[#This Row],[Donor Type ]]="",AnnexA1[[#This Row],[Donor Type ]]="_pls_select"),"- Pls select donor type | 
",""),
IF(AND(OR(AnnexA1[[#This Row],[Donor Type ]]="Foundation",AnnexA1[[#This Row],[Donor Type ]]="corporate"),AnnexA1[[#This Row],[For Donor Type 
Corporate/Foundation only, UEN in full (max 10 char)]]=""),"- Pls fill in UEN | 
",""),
IF(AND(OR(AnnexA1[[#This Row],[Donor Type ]]&lt;&gt;"",AnnexA1[[#This Row],[Donor Type ]]&lt;&gt;"_pls_select"),OR(AnnexA1[[#This Row],[Donor Profile]]="",AnnexA1[[#This Row],[Donor Profile]]="_pls_select")),"- Pls select Donor Profile | 
",""),
IF(AnnexA1[[#This Row],[Date Received 
into Bank Acct]]="","- Pls fill in Date rcv into Bank | 
",""),
IF(OR(AnnexA1[[#This Row],[Amount (S$)]]=0,AnnexA1[[#This Row],[Amount (S$)]]=""),"- Pls fill in Amount | 
",""),
IF(OR(AnnexA1[[#This Row],[Mode of 
Donation]]="",AnnexA1[[#This Row],[Mode of 
Donation]]="_pls_select"),"- Pls select mode of donation | 
",""),
IF(AND(ISNUMBER(SEARCH("right",AnnexA1[[#This Row],[Mode of 
Donation]])),AnnexA1[[#This Row],[Other Modes of 
Donation, pls specify]]=""),"- Pls fill up Other modes of donation, pls specify | 
",""),
IF(OR(AnnexA1[[#This Row],[Related Party (RP) Declaration 
(refer to Annex D, Clause 12)]]="",AnnexA1[[#This Row],[Related Party (RP) Declaration 
(refer to Annex D, Clause 12)]]="_pls_select"),"- Pls select RP declaration | 
",""),
IF(AND(ISNUMBER(SEARCH("right",AnnexA1[[#This Row],[Related Party (RP) Declaration 
(refer to Annex D, Clause 12)]])),AnnexA1[[#This Row],[RP declaration details]]=""),"- Pls fill up RP declaration details | 
",""),
),
"")</f>
        <v/>
      </c>
      <c r="P29" s="189" t="str">
        <f>IF(AnnexA1[[#This Row],[Donor''s Name]]="","",1/COUNTIFS(B:B,AnnexA1[[#This Row],[Donor''s Name]]))</f>
        <v/>
      </c>
    </row>
    <row r="30" spans="1:16" x14ac:dyDescent="0.35">
      <c r="A30" s="143">
        <f>IF(AnnexA1[[#This Row],[Donor''s Name]]=AnnexA1[[#This Row],[Donor Type ]],"",ROW(AnnexA1[[#This Row],[Donor''s Name]])-ROW(AnnexA1[[#Headers],[S/N]]))</f>
        <v>10</v>
      </c>
      <c r="B30" s="114"/>
      <c r="C30" s="118" t="str">
        <f t="shared" si="5"/>
        <v>_pls_select</v>
      </c>
      <c r="D30" s="114"/>
      <c r="E30" s="118" t="str">
        <f t="shared" si="0"/>
        <v>_pls_select</v>
      </c>
      <c r="F30" s="118" t="str">
        <f t="shared" si="3"/>
        <v>_pls_select</v>
      </c>
      <c r="G30" s="207"/>
      <c r="H30" s="116"/>
      <c r="I30" s="115" t="str">
        <f t="shared" si="1"/>
        <v>_pls_select</v>
      </c>
      <c r="J30" s="117"/>
      <c r="K30" s="118" t="str">
        <f t="shared" si="4"/>
        <v>_pls_select</v>
      </c>
      <c r="L30" s="117"/>
      <c r="M30" s="118" t="str">
        <f t="shared" si="2"/>
        <v>_pls_select</v>
      </c>
      <c r="N30" s="114"/>
      <c r="O30" s="126" t="str">
        <f>IF(AnnexA1[[#This Row],[Donor''s Name]]&lt;&gt;"",
CONCATENATE(
IF(OR(AnnexA1[[#This Row],[Donor Type ]]="",AnnexA1[[#This Row],[Donor Type ]]="_pls_select"),"- Pls select donor type | 
",""),
IF(AND(OR(AnnexA1[[#This Row],[Donor Type ]]="Foundation",AnnexA1[[#This Row],[Donor Type ]]="corporate"),AnnexA1[[#This Row],[For Donor Type 
Corporate/Foundation only, UEN in full (max 10 char)]]=""),"- Pls fill in UEN | 
",""),
IF(AND(OR(AnnexA1[[#This Row],[Donor Type ]]&lt;&gt;"",AnnexA1[[#This Row],[Donor Type ]]&lt;&gt;"_pls_select"),OR(AnnexA1[[#This Row],[Donor Profile]]="",AnnexA1[[#This Row],[Donor Profile]]="_pls_select")),"- Pls select Donor Profile | 
",""),
IF(AnnexA1[[#This Row],[Date Received 
into Bank Acct]]="","- Pls fill in Date rcv into Bank | 
",""),
IF(OR(AnnexA1[[#This Row],[Amount (S$)]]=0,AnnexA1[[#This Row],[Amount (S$)]]=""),"- Pls fill in Amount | 
",""),
IF(OR(AnnexA1[[#This Row],[Mode of 
Donation]]="",AnnexA1[[#This Row],[Mode of 
Donation]]="_pls_select"),"- Pls select mode of donation | 
",""),
IF(AND(ISNUMBER(SEARCH("right",AnnexA1[[#This Row],[Mode of 
Donation]])),AnnexA1[[#This Row],[Other Modes of 
Donation, pls specify]]=""),"- Pls fill up Other modes of donation, pls specify | 
",""),
IF(OR(AnnexA1[[#This Row],[Related Party (RP) Declaration 
(refer to Annex D, Clause 12)]]="",AnnexA1[[#This Row],[Related Party (RP) Declaration 
(refer to Annex D, Clause 12)]]="_pls_select"),"- Pls select RP declaration | 
",""),
IF(AND(ISNUMBER(SEARCH("right",AnnexA1[[#This Row],[Related Party (RP) Declaration 
(refer to Annex D, Clause 12)]])),AnnexA1[[#This Row],[RP declaration details]]=""),"- Pls fill up RP declaration details | 
",""),
),
"")</f>
        <v/>
      </c>
      <c r="P30" s="189" t="str">
        <f>IF(AnnexA1[[#This Row],[Donor''s Name]]="","",1/COUNTIFS(B:B,AnnexA1[[#This Row],[Donor''s Name]]))</f>
        <v/>
      </c>
    </row>
    <row r="31" spans="1:16" x14ac:dyDescent="0.35">
      <c r="A31" s="160"/>
      <c r="B31" s="161"/>
      <c r="C31" s="161"/>
      <c r="D31" s="161"/>
      <c r="E31" s="161"/>
      <c r="F31" s="161"/>
      <c r="G31" s="162" t="s">
        <v>122</v>
      </c>
      <c r="H31" s="163">
        <f>SUM(AnnexA1[Amount (S$)])</f>
        <v>0</v>
      </c>
      <c r="I31" s="164"/>
      <c r="J31" s="161"/>
      <c r="K31" s="161"/>
      <c r="L31" s="161"/>
      <c r="M31" s="161"/>
      <c r="N31" s="161"/>
      <c r="O31" s="165"/>
      <c r="P31" s="165"/>
    </row>
    <row r="32" spans="1:16" x14ac:dyDescent="0.35">
      <c r="A32" s="141"/>
      <c r="F32" s="3"/>
      <c r="O32" s="128"/>
      <c r="P32" s="135"/>
    </row>
    <row r="33" spans="1:16" ht="15.5" x14ac:dyDescent="0.35">
      <c r="A33" s="219" t="s">
        <v>56</v>
      </c>
      <c r="B33" s="220"/>
      <c r="C33" s="220"/>
      <c r="D33" s="220"/>
      <c r="E33" s="220"/>
      <c r="F33" s="220"/>
      <c r="G33" s="220"/>
      <c r="H33" s="220"/>
      <c r="I33" s="220"/>
      <c r="J33" s="220"/>
      <c r="K33" s="158"/>
      <c r="L33" s="158"/>
      <c r="M33" s="158"/>
      <c r="N33" s="158"/>
      <c r="O33" s="158"/>
      <c r="P33" s="159"/>
    </row>
    <row r="34" spans="1:16" x14ac:dyDescent="0.35">
      <c r="A34" s="248" t="s">
        <v>39</v>
      </c>
      <c r="B34" s="249"/>
      <c r="C34" s="249"/>
      <c r="D34" s="249"/>
      <c r="E34" s="249"/>
      <c r="F34" s="249"/>
      <c r="G34" s="249"/>
      <c r="H34" s="249"/>
      <c r="I34" s="249"/>
      <c r="J34" s="249"/>
      <c r="K34" s="156"/>
      <c r="L34" s="156"/>
      <c r="M34" s="156"/>
      <c r="N34" s="156"/>
      <c r="O34" s="156"/>
      <c r="P34" s="157"/>
    </row>
    <row r="35" spans="1:16" x14ac:dyDescent="0.35">
      <c r="A35" s="141"/>
      <c r="O35" s="34"/>
      <c r="P35" s="134"/>
    </row>
    <row r="36" spans="1:16" ht="15" thickBot="1" x14ac:dyDescent="0.4">
      <c r="A36" s="142"/>
      <c r="B36" s="151" t="s">
        <v>153</v>
      </c>
      <c r="C36" s="151" t="s">
        <v>115</v>
      </c>
      <c r="D36" s="151" t="s">
        <v>115</v>
      </c>
      <c r="E36" s="151" t="s">
        <v>115</v>
      </c>
      <c r="F36" s="151" t="s">
        <v>115</v>
      </c>
      <c r="G36" s="151" t="s">
        <v>153</v>
      </c>
      <c r="H36" s="151" t="s">
        <v>153</v>
      </c>
      <c r="I36" s="239" t="s">
        <v>115</v>
      </c>
      <c r="J36" s="240"/>
      <c r="K36" s="239" t="s">
        <v>151</v>
      </c>
      <c r="L36" s="252"/>
      <c r="M36" s="252"/>
      <c r="N36" s="252"/>
      <c r="O36" s="243" t="s">
        <v>173</v>
      </c>
      <c r="P36" s="244"/>
    </row>
    <row r="37" spans="1:16" ht="39" x14ac:dyDescent="0.35">
      <c r="A37" s="132" t="s">
        <v>112</v>
      </c>
      <c r="B37" s="124" t="s">
        <v>40</v>
      </c>
      <c r="C37" s="124" t="s">
        <v>41</v>
      </c>
      <c r="D37" s="152" t="s">
        <v>143</v>
      </c>
      <c r="E37" s="124" t="s">
        <v>117</v>
      </c>
      <c r="F37" s="124" t="s">
        <v>42</v>
      </c>
      <c r="G37" s="124" t="s">
        <v>118</v>
      </c>
      <c r="H37" s="124" t="s">
        <v>43</v>
      </c>
      <c r="I37" s="125" t="s">
        <v>128</v>
      </c>
      <c r="J37" s="125" t="s">
        <v>130</v>
      </c>
      <c r="K37" s="125" t="s">
        <v>155</v>
      </c>
      <c r="L37" s="125" t="s">
        <v>140</v>
      </c>
      <c r="M37" s="125" t="s">
        <v>162</v>
      </c>
      <c r="N37" s="125" t="s">
        <v>161</v>
      </c>
      <c r="O37" s="188" t="s">
        <v>111</v>
      </c>
      <c r="P37" s="188" t="s">
        <v>170</v>
      </c>
    </row>
    <row r="38" spans="1:16" s="68" customFormat="1" x14ac:dyDescent="0.35">
      <c r="A38" s="143">
        <f>IF(AnnexA2[[#This Row],[Donor''s Name]]=AnnexA2[[#This Row],[Donor Type ]],"",ROW(AnnexA2[[#This Row],[Donor''s Name]])-ROW(AnnexA2[[#Headers],[S/N]]))</f>
        <v>1</v>
      </c>
      <c r="B38" s="114"/>
      <c r="C38" s="118" t="str">
        <f t="shared" ref="C38:C40" si="6">"_pls_select"</f>
        <v>_pls_select</v>
      </c>
      <c r="D38" s="114"/>
      <c r="E38" s="118" t="str">
        <f t="shared" ref="E38:F47" si="7">"_pls_select"</f>
        <v>_pls_select</v>
      </c>
      <c r="F38" s="118" t="str">
        <f t="shared" si="7"/>
        <v>_pls_select</v>
      </c>
      <c r="G38" s="207"/>
      <c r="H38" s="116"/>
      <c r="I38" s="115" t="s">
        <v>127</v>
      </c>
      <c r="J38" s="117"/>
      <c r="K38" s="118" t="s">
        <v>127</v>
      </c>
      <c r="L38" s="117"/>
      <c r="M38" s="118" t="str">
        <f>"_pls_select"</f>
        <v>_pls_select</v>
      </c>
      <c r="N38" s="114"/>
      <c r="O38" s="187" t="str">
        <f>IF(AnnexA2[[#This Row],[Donor''s Name]]&lt;&gt;"",
CONCATENATE(
IF(OR(AnnexA2[[#This Row],[Donor Type ]]="",AnnexA2[[#This Row],[Donor Type ]]="_pls_select"),"- Pls select donor type | 
",""),
IF(AND(OR(AnnexA2[[#This Row],[Donor Type ]]="Foundation",AnnexA2[[#This Row],[Donor Type ]]="corporate"),AnnexA2[[#This Row],[For Donor Type 
Corporate/Foundation only, UEN in full (max 10 char)]]=""),"- Pls fill in UEN | 
",""),
IF(AND(OR(AnnexA2[[#This Row],[Donor Type ]]&lt;&gt;"",AnnexA2[[#This Row],[Donor Type ]]&lt;&gt;"_pls_select"),OR(AnnexA2[[#This Row],[Donor Profile]]="",AnnexA2[[#This Row],[Donor Profile]]="_pls_select")),"- Pls select Donor Profile | 
",""),
IF(AnnexA2[[#This Row],[Date Received 
into Bank Acct]]="","- Pls fill in Date rcv into Bank | 
",""),
IF(OR(AnnexA2[[#This Row],[Amount (S$)]]=0,AnnexA2[[#This Row],[Amount (S$)]]=""),"- Pls fill in Amount | 
",""),
IF(OR(AnnexA2[[#This Row],[Mode of 
Donation]]="",AnnexA2[[#This Row],[Mode of 
Donation]]="_pls_select"),"- Pls select mode of donation | 
",""),
IF(AND(ISNUMBER(SEARCH("right",AnnexA2[[#This Row],[Mode of 
Donation]])),AnnexA2[[#This Row],[Other Modes of 
Donation, pls specify]]=""),"- Pls fill up Other modes of donation, pls specify | 
",""),
IF(OR(AnnexA2[[#This Row],[Related Party (RP) Declaration 
(refer to Annex D, Clause 12)]]="",AnnexA2[[#This Row],[Related Party (RP) Declaration 
(refer to Annex D, Clause 12)]]="_pls_select"),"- Pls select RP declaration | 
",""),
IF(AND(ISNUMBER(SEARCH("right",AnnexA2[[#This Row],[Related Party (RP) Declaration 
(refer to Annex D, Clause 12)]])),AnnexA2[[#This Row],[RP declaration details]]=""),"- Pls fill up RP declaration details | 
",""),
),
"")</f>
        <v/>
      </c>
      <c r="P38" s="189" t="str">
        <f>IF(AnnexA2[[#This Row],[Donor''s Name]]="","",1/COUNTIFS(B:B,AnnexA2[[#This Row],[Donor''s Name]]))</f>
        <v/>
      </c>
    </row>
    <row r="39" spans="1:16" s="68" customFormat="1" x14ac:dyDescent="0.35">
      <c r="A39" s="143">
        <f>IF(AnnexA2[[#This Row],[Donor''s Name]]=AnnexA2[[#This Row],[Donor Type ]],"",ROW(AnnexA2[[#This Row],[Donor''s Name]])-ROW(AnnexA2[[#Headers],[S/N]]))</f>
        <v>2</v>
      </c>
      <c r="B39" s="114"/>
      <c r="C39" s="118" t="str">
        <f t="shared" si="6"/>
        <v>_pls_select</v>
      </c>
      <c r="D39" s="114"/>
      <c r="E39" s="118" t="str">
        <f t="shared" si="7"/>
        <v>_pls_select</v>
      </c>
      <c r="F39" s="118" t="str">
        <f t="shared" si="7"/>
        <v>_pls_select</v>
      </c>
      <c r="G39" s="207"/>
      <c r="H39" s="116"/>
      <c r="I39" s="115" t="str">
        <f t="shared" ref="I39:I47" si="8">"_pls_select"</f>
        <v>_pls_select</v>
      </c>
      <c r="J39" s="117"/>
      <c r="K39" s="118" t="s">
        <v>127</v>
      </c>
      <c r="L39" s="117"/>
      <c r="M39" s="118" t="s">
        <v>127</v>
      </c>
      <c r="N39" s="114"/>
      <c r="O39" s="187" t="str">
        <f>IF(AnnexA2[[#This Row],[Donor''s Name]]&lt;&gt;"",
CONCATENATE(
IF(OR(AnnexA2[[#This Row],[Donor Type ]]="",AnnexA2[[#This Row],[Donor Type ]]="_pls_select"),"- Pls select donor type | 
",""),
IF(AND(OR(AnnexA2[[#This Row],[Donor Type ]]="Foundation",AnnexA2[[#This Row],[Donor Type ]]="corporate"),AnnexA2[[#This Row],[For Donor Type 
Corporate/Foundation only, UEN in full (max 10 char)]]=""),"- Pls fill in UEN | 
",""),
IF(AND(OR(AnnexA2[[#This Row],[Donor Type ]]&lt;&gt;"",AnnexA2[[#This Row],[Donor Type ]]&lt;&gt;"_pls_select"),OR(AnnexA2[[#This Row],[Donor Profile]]="",AnnexA2[[#This Row],[Donor Profile]]="_pls_select")),"- Pls select Donor Profile | 
",""),
IF(AnnexA2[[#This Row],[Date Received 
into Bank Acct]]="","- Pls fill in Date rcv into Bank | 
",""),
IF(OR(AnnexA2[[#This Row],[Amount (S$)]]=0,AnnexA2[[#This Row],[Amount (S$)]]=""),"- Pls fill in Amount | 
",""),
IF(OR(AnnexA2[[#This Row],[Mode of 
Donation]]="",AnnexA2[[#This Row],[Mode of 
Donation]]="_pls_select"),"- Pls select mode of donation | 
",""),
IF(AND(ISNUMBER(SEARCH("right",AnnexA2[[#This Row],[Mode of 
Donation]])),AnnexA2[[#This Row],[Other Modes of 
Donation, pls specify]]=""),"- Pls fill up Other modes of donation, pls specify | 
",""),
IF(OR(AnnexA2[[#This Row],[Related Party (RP) Declaration 
(refer to Annex D, Clause 12)]]="",AnnexA2[[#This Row],[Related Party (RP) Declaration 
(refer to Annex D, Clause 12)]]="_pls_select"),"- Pls select RP declaration | 
",""),
IF(AND(ISNUMBER(SEARCH("right",AnnexA2[[#This Row],[Related Party (RP) Declaration 
(refer to Annex D, Clause 12)]])),AnnexA2[[#This Row],[RP declaration details]]=""),"- Pls fill up RP declaration details | 
",""),
),
"")</f>
        <v/>
      </c>
      <c r="P39" s="189" t="str">
        <f>IF(AnnexA2[[#This Row],[Donor''s Name]]="","",1/COUNTIFS(B:B,AnnexA2[[#This Row],[Donor''s Name]]))</f>
        <v/>
      </c>
    </row>
    <row r="40" spans="1:16" s="68" customFormat="1" x14ac:dyDescent="0.35">
      <c r="A40" s="143">
        <f>IF(AnnexA2[[#This Row],[Donor''s Name]]=AnnexA2[[#This Row],[Donor Type ]],"",ROW(AnnexA2[[#This Row],[Donor''s Name]])-ROW(AnnexA2[[#Headers],[S/N]]))</f>
        <v>3</v>
      </c>
      <c r="B40" s="114"/>
      <c r="C40" s="118" t="str">
        <f t="shared" si="6"/>
        <v>_pls_select</v>
      </c>
      <c r="D40" s="114"/>
      <c r="E40" s="118" t="str">
        <f t="shared" si="7"/>
        <v>_pls_select</v>
      </c>
      <c r="F40" s="118" t="str">
        <f t="shared" si="7"/>
        <v>_pls_select</v>
      </c>
      <c r="G40" s="207"/>
      <c r="H40" s="116"/>
      <c r="I40" s="115" t="str">
        <f t="shared" si="8"/>
        <v>_pls_select</v>
      </c>
      <c r="J40" s="117"/>
      <c r="K40" s="118" t="s">
        <v>127</v>
      </c>
      <c r="L40" s="117"/>
      <c r="M40" s="118" t="s">
        <v>127</v>
      </c>
      <c r="N40" s="114"/>
      <c r="O40" s="187" t="str">
        <f>IF(AnnexA2[[#This Row],[Donor''s Name]]&lt;&gt;"",
CONCATENATE(
IF(OR(AnnexA2[[#This Row],[Donor Type ]]="",AnnexA2[[#This Row],[Donor Type ]]="_pls_select"),"- Pls select donor type | 
",""),
IF(AND(OR(AnnexA2[[#This Row],[Donor Type ]]="Foundation",AnnexA2[[#This Row],[Donor Type ]]="corporate"),AnnexA2[[#This Row],[For Donor Type 
Corporate/Foundation only, UEN in full (max 10 char)]]=""),"- Pls fill in UEN | 
",""),
IF(AND(OR(AnnexA2[[#This Row],[Donor Type ]]&lt;&gt;"",AnnexA2[[#This Row],[Donor Type ]]&lt;&gt;"_pls_select"),OR(AnnexA2[[#This Row],[Donor Profile]]="",AnnexA2[[#This Row],[Donor Profile]]="_pls_select")),"- Pls select Donor Profile | 
",""),
IF(AnnexA2[[#This Row],[Date Received 
into Bank Acct]]="","- Pls fill in Date rcv into Bank | 
",""),
IF(OR(AnnexA2[[#This Row],[Amount (S$)]]=0,AnnexA2[[#This Row],[Amount (S$)]]=""),"- Pls fill in Amount | 
",""),
IF(OR(AnnexA2[[#This Row],[Mode of 
Donation]]="",AnnexA2[[#This Row],[Mode of 
Donation]]="_pls_select"),"- Pls select mode of donation | 
",""),
IF(AND(ISNUMBER(SEARCH("right",AnnexA2[[#This Row],[Mode of 
Donation]])),AnnexA2[[#This Row],[Other Modes of 
Donation, pls specify]]=""),"- Pls fill up Other modes of donation, pls specify | 
",""),
IF(OR(AnnexA2[[#This Row],[Related Party (RP) Declaration 
(refer to Annex D, Clause 12)]]="",AnnexA2[[#This Row],[Related Party (RP) Declaration 
(refer to Annex D, Clause 12)]]="_pls_select"),"- Pls select RP declaration | 
",""),
IF(AND(ISNUMBER(SEARCH("right",AnnexA2[[#This Row],[Related Party (RP) Declaration 
(refer to Annex D, Clause 12)]])),AnnexA2[[#This Row],[RP declaration details]]=""),"- Pls fill up RP declaration details | 
",""),
),
"")</f>
        <v/>
      </c>
      <c r="P40" s="189" t="str">
        <f>IF(AnnexA2[[#This Row],[Donor''s Name]]="","",1/COUNTIFS(B:B,AnnexA2[[#This Row],[Donor''s Name]]))</f>
        <v/>
      </c>
    </row>
    <row r="41" spans="1:16" s="68" customFormat="1" x14ac:dyDescent="0.35">
      <c r="A41" s="143">
        <f>IF(AnnexA2[[#This Row],[Donor''s Name]]=AnnexA2[[#This Row],[Donor Type ]],"",ROW(AnnexA2[[#This Row],[Donor''s Name]])-ROW(AnnexA2[[#Headers],[S/N]]))</f>
        <v>4</v>
      </c>
      <c r="B41" s="114"/>
      <c r="C41" s="118" t="str">
        <f t="shared" ref="C41:C47" si="9">"_pls_select"</f>
        <v>_pls_select</v>
      </c>
      <c r="D41" s="114"/>
      <c r="E41" s="118" t="str">
        <f t="shared" si="7"/>
        <v>_pls_select</v>
      </c>
      <c r="F41" s="118" t="str">
        <f t="shared" si="7"/>
        <v>_pls_select</v>
      </c>
      <c r="G41" s="207"/>
      <c r="H41" s="116"/>
      <c r="I41" s="115" t="str">
        <f t="shared" si="8"/>
        <v>_pls_select</v>
      </c>
      <c r="J41" s="117"/>
      <c r="K41" s="118" t="str">
        <f t="shared" ref="K41:K47" si="10">"_pls_select"</f>
        <v>_pls_select</v>
      </c>
      <c r="L41" s="117"/>
      <c r="M41" s="118" t="s">
        <v>127</v>
      </c>
      <c r="N41" s="114"/>
      <c r="O41" s="187" t="str">
        <f>IF(AnnexA2[[#This Row],[Donor''s Name]]&lt;&gt;"",
CONCATENATE(
IF(OR(AnnexA2[[#This Row],[Donor Type ]]="",AnnexA2[[#This Row],[Donor Type ]]="_pls_select"),"- Pls select donor type | 
",""),
IF(AND(OR(AnnexA2[[#This Row],[Donor Type ]]="Foundation",AnnexA2[[#This Row],[Donor Type ]]="corporate"),AnnexA2[[#This Row],[For Donor Type 
Corporate/Foundation only, UEN in full (max 10 char)]]=""),"- Pls fill in UEN | 
",""),
IF(AND(OR(AnnexA2[[#This Row],[Donor Type ]]&lt;&gt;"",AnnexA2[[#This Row],[Donor Type ]]&lt;&gt;"_pls_select"),OR(AnnexA2[[#This Row],[Donor Profile]]="",AnnexA2[[#This Row],[Donor Profile]]="_pls_select")),"- Pls select Donor Profile | 
",""),
IF(AnnexA2[[#This Row],[Date Received 
into Bank Acct]]="","- Pls fill in Date rcv into Bank | 
",""),
IF(OR(AnnexA2[[#This Row],[Amount (S$)]]=0,AnnexA2[[#This Row],[Amount (S$)]]=""),"- Pls fill in Amount | 
",""),
IF(OR(AnnexA2[[#This Row],[Mode of 
Donation]]="",AnnexA2[[#This Row],[Mode of 
Donation]]="_pls_select"),"- Pls select mode of donation | 
",""),
IF(AND(ISNUMBER(SEARCH("right",AnnexA2[[#This Row],[Mode of 
Donation]])),AnnexA2[[#This Row],[Other Modes of 
Donation, pls specify]]=""),"- Pls fill up Other modes of donation, pls specify | 
",""),
IF(OR(AnnexA2[[#This Row],[Related Party (RP) Declaration 
(refer to Annex D, Clause 12)]]="",AnnexA2[[#This Row],[Related Party (RP) Declaration 
(refer to Annex D, Clause 12)]]="_pls_select"),"- Pls select RP declaration | 
",""),
IF(AND(ISNUMBER(SEARCH("right",AnnexA2[[#This Row],[Related Party (RP) Declaration 
(refer to Annex D, Clause 12)]])),AnnexA2[[#This Row],[RP declaration details]]=""),"- Pls fill up RP declaration details | 
",""),
),
"")</f>
        <v/>
      </c>
      <c r="P41" s="189" t="str">
        <f>IF(AnnexA2[[#This Row],[Donor''s Name]]="","",1/COUNTIFS(B:B,AnnexA2[[#This Row],[Donor''s Name]]))</f>
        <v/>
      </c>
    </row>
    <row r="42" spans="1:16" s="68" customFormat="1" x14ac:dyDescent="0.35">
      <c r="A42" s="143">
        <f>IF(AnnexA2[[#This Row],[Donor''s Name]]=AnnexA2[[#This Row],[Donor Type ]],"",ROW(AnnexA2[[#This Row],[Donor''s Name]])-ROW(AnnexA2[[#Headers],[S/N]]))</f>
        <v>5</v>
      </c>
      <c r="B42" s="114"/>
      <c r="C42" s="118" t="str">
        <f t="shared" si="9"/>
        <v>_pls_select</v>
      </c>
      <c r="D42" s="114"/>
      <c r="E42" s="118" t="str">
        <f t="shared" si="7"/>
        <v>_pls_select</v>
      </c>
      <c r="F42" s="118" t="str">
        <f t="shared" si="7"/>
        <v>_pls_select</v>
      </c>
      <c r="G42" s="207"/>
      <c r="H42" s="116"/>
      <c r="I42" s="115" t="str">
        <f t="shared" si="8"/>
        <v>_pls_select</v>
      </c>
      <c r="J42" s="117"/>
      <c r="K42" s="118" t="str">
        <f t="shared" si="10"/>
        <v>_pls_select</v>
      </c>
      <c r="L42" s="117"/>
      <c r="M42" s="118" t="s">
        <v>127</v>
      </c>
      <c r="N42" s="114"/>
      <c r="O42" s="187" t="str">
        <f>IF(AnnexA2[[#This Row],[Donor''s Name]]&lt;&gt;"",
CONCATENATE(
IF(OR(AnnexA2[[#This Row],[Donor Type ]]="",AnnexA2[[#This Row],[Donor Type ]]="_pls_select"),"- Pls select donor type | 
",""),
IF(AND(OR(AnnexA2[[#This Row],[Donor Type ]]="Foundation",AnnexA2[[#This Row],[Donor Type ]]="corporate"),AnnexA2[[#This Row],[For Donor Type 
Corporate/Foundation only, UEN in full (max 10 char)]]=""),"- Pls fill in UEN | 
",""),
IF(AND(OR(AnnexA2[[#This Row],[Donor Type ]]&lt;&gt;"",AnnexA2[[#This Row],[Donor Type ]]&lt;&gt;"_pls_select"),OR(AnnexA2[[#This Row],[Donor Profile]]="",AnnexA2[[#This Row],[Donor Profile]]="_pls_select")),"- Pls select Donor Profile | 
",""),
IF(AnnexA2[[#This Row],[Date Received 
into Bank Acct]]="","- Pls fill in Date rcv into Bank | 
",""),
IF(OR(AnnexA2[[#This Row],[Amount (S$)]]=0,AnnexA2[[#This Row],[Amount (S$)]]=""),"- Pls fill in Amount | 
",""),
IF(OR(AnnexA2[[#This Row],[Mode of 
Donation]]="",AnnexA2[[#This Row],[Mode of 
Donation]]="_pls_select"),"- Pls select mode of donation | 
",""),
IF(AND(ISNUMBER(SEARCH("right",AnnexA2[[#This Row],[Mode of 
Donation]])),AnnexA2[[#This Row],[Other Modes of 
Donation, pls specify]]=""),"- Pls fill up Other modes of donation, pls specify | 
",""),
IF(OR(AnnexA2[[#This Row],[Related Party (RP) Declaration 
(refer to Annex D, Clause 12)]]="",AnnexA2[[#This Row],[Related Party (RP) Declaration 
(refer to Annex D, Clause 12)]]="_pls_select"),"- Pls select RP declaration | 
",""),
IF(AND(ISNUMBER(SEARCH("right",AnnexA2[[#This Row],[Related Party (RP) Declaration 
(refer to Annex D, Clause 12)]])),AnnexA2[[#This Row],[RP declaration details]]=""),"- Pls fill up RP declaration details | 
",""),
),
"")</f>
        <v/>
      </c>
      <c r="P42" s="189" t="str">
        <f>IF(AnnexA2[[#This Row],[Donor''s Name]]="","",1/COUNTIFS(B:B,AnnexA2[[#This Row],[Donor''s Name]]))</f>
        <v/>
      </c>
    </row>
    <row r="43" spans="1:16" s="68" customFormat="1" x14ac:dyDescent="0.35">
      <c r="A43" s="143">
        <f>IF(AnnexA2[[#This Row],[Donor''s Name]]=AnnexA2[[#This Row],[Donor Type ]],"",ROW(AnnexA2[[#This Row],[Donor''s Name]])-ROW(AnnexA2[[#Headers],[S/N]]))</f>
        <v>6</v>
      </c>
      <c r="B43" s="114"/>
      <c r="C43" s="118" t="str">
        <f t="shared" si="9"/>
        <v>_pls_select</v>
      </c>
      <c r="D43" s="114"/>
      <c r="E43" s="118" t="str">
        <f t="shared" si="7"/>
        <v>_pls_select</v>
      </c>
      <c r="F43" s="118" t="str">
        <f t="shared" si="7"/>
        <v>_pls_select</v>
      </c>
      <c r="G43" s="207"/>
      <c r="H43" s="116"/>
      <c r="I43" s="115" t="str">
        <f t="shared" si="8"/>
        <v>_pls_select</v>
      </c>
      <c r="J43" s="117"/>
      <c r="K43" s="118" t="s">
        <v>127</v>
      </c>
      <c r="L43" s="117"/>
      <c r="M43" s="118" t="s">
        <v>127</v>
      </c>
      <c r="N43" s="114"/>
      <c r="O43" s="187" t="str">
        <f>IF(AnnexA2[[#This Row],[Donor''s Name]]&lt;&gt;"",
CONCATENATE(
IF(OR(AnnexA2[[#This Row],[Donor Type ]]="",AnnexA2[[#This Row],[Donor Type ]]="_pls_select"),"- Pls select donor type | 
",""),
IF(AND(OR(AnnexA2[[#This Row],[Donor Type ]]="Foundation",AnnexA2[[#This Row],[Donor Type ]]="corporate"),AnnexA2[[#This Row],[For Donor Type 
Corporate/Foundation only, UEN in full (max 10 char)]]=""),"- Pls fill in UEN | 
",""),
IF(AND(OR(AnnexA2[[#This Row],[Donor Type ]]&lt;&gt;"",AnnexA2[[#This Row],[Donor Type ]]&lt;&gt;"_pls_select"),OR(AnnexA2[[#This Row],[Donor Profile]]="",AnnexA2[[#This Row],[Donor Profile]]="_pls_select")),"- Pls select Donor Profile | 
",""),
IF(AnnexA2[[#This Row],[Date Received 
into Bank Acct]]="","- Pls fill in Date rcv into Bank | 
",""),
IF(OR(AnnexA2[[#This Row],[Amount (S$)]]=0,AnnexA2[[#This Row],[Amount (S$)]]=""),"- Pls fill in Amount | 
",""),
IF(OR(AnnexA2[[#This Row],[Mode of 
Donation]]="",AnnexA2[[#This Row],[Mode of 
Donation]]="_pls_select"),"- Pls select mode of donation | 
",""),
IF(AND(ISNUMBER(SEARCH("right",AnnexA2[[#This Row],[Mode of 
Donation]])),AnnexA2[[#This Row],[Other Modes of 
Donation, pls specify]]=""),"- Pls fill up Other modes of donation, pls specify | 
",""),
IF(OR(AnnexA2[[#This Row],[Related Party (RP) Declaration 
(refer to Annex D, Clause 12)]]="",AnnexA2[[#This Row],[Related Party (RP) Declaration 
(refer to Annex D, Clause 12)]]="_pls_select"),"- Pls select RP declaration | 
",""),
IF(AND(ISNUMBER(SEARCH("right",AnnexA2[[#This Row],[Related Party (RP) Declaration 
(refer to Annex D, Clause 12)]])),AnnexA2[[#This Row],[RP declaration details]]=""),"- Pls fill up RP declaration details | 
",""),
),
"")</f>
        <v/>
      </c>
      <c r="P43" s="189" t="str">
        <f>IF(AnnexA2[[#This Row],[Donor''s Name]]="","",1/COUNTIFS(B:B,AnnexA2[[#This Row],[Donor''s Name]]))</f>
        <v/>
      </c>
    </row>
    <row r="44" spans="1:16" s="68" customFormat="1" x14ac:dyDescent="0.35">
      <c r="A44" s="143">
        <f>IF(AnnexA2[[#This Row],[Donor''s Name]]=AnnexA2[[#This Row],[Donor Type ]],"",ROW(AnnexA2[[#This Row],[Donor''s Name]])-ROW(AnnexA2[[#Headers],[S/N]]))</f>
        <v>7</v>
      </c>
      <c r="B44" s="114"/>
      <c r="C44" s="118" t="str">
        <f t="shared" si="9"/>
        <v>_pls_select</v>
      </c>
      <c r="D44" s="114"/>
      <c r="E44" s="118" t="str">
        <f t="shared" si="7"/>
        <v>_pls_select</v>
      </c>
      <c r="F44" s="118" t="str">
        <f t="shared" si="7"/>
        <v>_pls_select</v>
      </c>
      <c r="G44" s="207"/>
      <c r="H44" s="116"/>
      <c r="I44" s="115" t="s">
        <v>127</v>
      </c>
      <c r="J44" s="117"/>
      <c r="K44" s="118" t="s">
        <v>127</v>
      </c>
      <c r="L44" s="117"/>
      <c r="M44" s="118" t="s">
        <v>127</v>
      </c>
      <c r="N44" s="114"/>
      <c r="O44" s="187" t="str">
        <f>IF(AnnexA2[[#This Row],[Donor''s Name]]&lt;&gt;"",
CONCATENATE(
IF(OR(AnnexA2[[#This Row],[Donor Type ]]="",AnnexA2[[#This Row],[Donor Type ]]="_pls_select"),"- Pls select donor type | 
",""),
IF(AND(OR(AnnexA2[[#This Row],[Donor Type ]]="Foundation",AnnexA2[[#This Row],[Donor Type ]]="corporate"),AnnexA2[[#This Row],[For Donor Type 
Corporate/Foundation only, UEN in full (max 10 char)]]=""),"- Pls fill in UEN | 
",""),
IF(AND(OR(AnnexA2[[#This Row],[Donor Type ]]&lt;&gt;"",AnnexA2[[#This Row],[Donor Type ]]&lt;&gt;"_pls_select"),OR(AnnexA2[[#This Row],[Donor Profile]]="",AnnexA2[[#This Row],[Donor Profile]]="_pls_select")),"- Pls select Donor Profile | 
",""),
IF(AnnexA2[[#This Row],[Date Received 
into Bank Acct]]="","- Pls fill in Date rcv into Bank | 
",""),
IF(OR(AnnexA2[[#This Row],[Amount (S$)]]=0,AnnexA2[[#This Row],[Amount (S$)]]=""),"- Pls fill in Amount | 
",""),
IF(OR(AnnexA2[[#This Row],[Mode of 
Donation]]="",AnnexA2[[#This Row],[Mode of 
Donation]]="_pls_select"),"- Pls select mode of donation | 
",""),
IF(AND(ISNUMBER(SEARCH("right",AnnexA2[[#This Row],[Mode of 
Donation]])),AnnexA2[[#This Row],[Other Modes of 
Donation, pls specify]]=""),"- Pls fill up Other modes of donation, pls specify | 
",""),
IF(OR(AnnexA2[[#This Row],[Related Party (RP) Declaration 
(refer to Annex D, Clause 12)]]="",AnnexA2[[#This Row],[Related Party (RP) Declaration 
(refer to Annex D, Clause 12)]]="_pls_select"),"- Pls select RP declaration | 
",""),
IF(AND(ISNUMBER(SEARCH("right",AnnexA2[[#This Row],[Related Party (RP) Declaration 
(refer to Annex D, Clause 12)]])),AnnexA2[[#This Row],[RP declaration details]]=""),"- Pls fill up RP declaration details | 
",""),
),
"")</f>
        <v/>
      </c>
      <c r="P44" s="189" t="str">
        <f>IF(AnnexA2[[#This Row],[Donor''s Name]]="","",1/COUNTIFS(B:B,AnnexA2[[#This Row],[Donor''s Name]]))</f>
        <v/>
      </c>
    </row>
    <row r="45" spans="1:16" s="68" customFormat="1" x14ac:dyDescent="0.35">
      <c r="A45" s="143">
        <f>IF(AnnexA2[[#This Row],[Donor''s Name]]=AnnexA2[[#This Row],[Donor Type ]],"",ROW(AnnexA2[[#This Row],[Donor''s Name]])-ROW(AnnexA2[[#Headers],[S/N]]))</f>
        <v>8</v>
      </c>
      <c r="B45" s="114"/>
      <c r="C45" s="118" t="str">
        <f t="shared" si="9"/>
        <v>_pls_select</v>
      </c>
      <c r="D45" s="114"/>
      <c r="E45" s="118" t="str">
        <f t="shared" si="7"/>
        <v>_pls_select</v>
      </c>
      <c r="F45" s="118" t="str">
        <f t="shared" si="7"/>
        <v>_pls_select</v>
      </c>
      <c r="G45" s="207"/>
      <c r="H45" s="116"/>
      <c r="I45" s="115" t="str">
        <f t="shared" si="8"/>
        <v>_pls_select</v>
      </c>
      <c r="J45" s="117"/>
      <c r="K45" s="118" t="str">
        <f t="shared" si="10"/>
        <v>_pls_select</v>
      </c>
      <c r="L45" s="117"/>
      <c r="M45" s="118" t="s">
        <v>127</v>
      </c>
      <c r="N45" s="114"/>
      <c r="O45" s="187" t="str">
        <f>IF(AnnexA2[[#This Row],[Donor''s Name]]&lt;&gt;"",
CONCATENATE(
IF(OR(AnnexA2[[#This Row],[Donor Type ]]="",AnnexA2[[#This Row],[Donor Type ]]="_pls_select"),"- Pls select donor type | 
",""),
IF(AND(OR(AnnexA2[[#This Row],[Donor Type ]]="Foundation",AnnexA2[[#This Row],[Donor Type ]]="corporate"),AnnexA2[[#This Row],[For Donor Type 
Corporate/Foundation only, UEN in full (max 10 char)]]=""),"- Pls fill in UEN | 
",""),
IF(AND(OR(AnnexA2[[#This Row],[Donor Type ]]&lt;&gt;"",AnnexA2[[#This Row],[Donor Type ]]&lt;&gt;"_pls_select"),OR(AnnexA2[[#This Row],[Donor Profile]]="",AnnexA2[[#This Row],[Donor Profile]]="_pls_select")),"- Pls select Donor Profile | 
",""),
IF(AnnexA2[[#This Row],[Date Received 
into Bank Acct]]="","- Pls fill in Date rcv into Bank | 
",""),
IF(OR(AnnexA2[[#This Row],[Amount (S$)]]=0,AnnexA2[[#This Row],[Amount (S$)]]=""),"- Pls fill in Amount | 
",""),
IF(OR(AnnexA2[[#This Row],[Mode of 
Donation]]="",AnnexA2[[#This Row],[Mode of 
Donation]]="_pls_select"),"- Pls select mode of donation | 
",""),
IF(AND(ISNUMBER(SEARCH("right",AnnexA2[[#This Row],[Mode of 
Donation]])),AnnexA2[[#This Row],[Other Modes of 
Donation, pls specify]]=""),"- Pls fill up Other modes of donation, pls specify | 
",""),
IF(OR(AnnexA2[[#This Row],[Related Party (RP) Declaration 
(refer to Annex D, Clause 12)]]="",AnnexA2[[#This Row],[Related Party (RP) Declaration 
(refer to Annex D, Clause 12)]]="_pls_select"),"- Pls select RP declaration | 
",""),
IF(AND(ISNUMBER(SEARCH("right",AnnexA2[[#This Row],[Related Party (RP) Declaration 
(refer to Annex D, Clause 12)]])),AnnexA2[[#This Row],[RP declaration details]]=""),"- Pls fill up RP declaration details | 
",""),
),
"")</f>
        <v/>
      </c>
      <c r="P45" s="189" t="str">
        <f>IF(AnnexA2[[#This Row],[Donor''s Name]]="","",1/COUNTIFS(B:B,AnnexA2[[#This Row],[Donor''s Name]]))</f>
        <v/>
      </c>
    </row>
    <row r="46" spans="1:16" s="68" customFormat="1" x14ac:dyDescent="0.35">
      <c r="A46" s="143">
        <f>IF(AnnexA2[[#This Row],[Donor''s Name]]=AnnexA2[[#This Row],[Donor Type ]],"",ROW(AnnexA2[[#This Row],[Donor''s Name]])-ROW(AnnexA2[[#Headers],[S/N]]))</f>
        <v>9</v>
      </c>
      <c r="B46" s="114"/>
      <c r="C46" s="118" t="s">
        <v>127</v>
      </c>
      <c r="D46" s="114"/>
      <c r="E46" s="118" t="str">
        <f t="shared" si="7"/>
        <v>_pls_select</v>
      </c>
      <c r="F46" s="118" t="str">
        <f t="shared" si="7"/>
        <v>_pls_select</v>
      </c>
      <c r="G46" s="207"/>
      <c r="H46" s="116"/>
      <c r="I46" s="115" t="str">
        <f t="shared" si="8"/>
        <v>_pls_select</v>
      </c>
      <c r="J46" s="117"/>
      <c r="K46" s="118" t="str">
        <f t="shared" si="10"/>
        <v>_pls_select</v>
      </c>
      <c r="L46" s="117"/>
      <c r="M46" s="118" t="s">
        <v>127</v>
      </c>
      <c r="N46" s="114"/>
      <c r="O46" s="187" t="str">
        <f>IF(AnnexA2[[#This Row],[Donor''s Name]]&lt;&gt;"",
CONCATENATE(
IF(OR(AnnexA2[[#This Row],[Donor Type ]]="",AnnexA2[[#This Row],[Donor Type ]]="_pls_select"),"- Pls select donor type | 
",""),
IF(AND(OR(AnnexA2[[#This Row],[Donor Type ]]="Foundation",AnnexA2[[#This Row],[Donor Type ]]="corporate"),AnnexA2[[#This Row],[For Donor Type 
Corporate/Foundation only, UEN in full (max 10 char)]]=""),"- Pls fill in UEN | 
",""),
IF(AND(OR(AnnexA2[[#This Row],[Donor Type ]]&lt;&gt;"",AnnexA2[[#This Row],[Donor Type ]]&lt;&gt;"_pls_select"),OR(AnnexA2[[#This Row],[Donor Profile]]="",AnnexA2[[#This Row],[Donor Profile]]="_pls_select")),"- Pls select Donor Profile | 
",""),
IF(AnnexA2[[#This Row],[Date Received 
into Bank Acct]]="","- Pls fill in Date rcv into Bank | 
",""),
IF(OR(AnnexA2[[#This Row],[Amount (S$)]]=0,AnnexA2[[#This Row],[Amount (S$)]]=""),"- Pls fill in Amount | 
",""),
IF(OR(AnnexA2[[#This Row],[Mode of 
Donation]]="",AnnexA2[[#This Row],[Mode of 
Donation]]="_pls_select"),"- Pls select mode of donation | 
",""),
IF(AND(ISNUMBER(SEARCH("right",AnnexA2[[#This Row],[Mode of 
Donation]])),AnnexA2[[#This Row],[Other Modes of 
Donation, pls specify]]=""),"- Pls fill up Other modes of donation, pls specify | 
",""),
IF(OR(AnnexA2[[#This Row],[Related Party (RP) Declaration 
(refer to Annex D, Clause 12)]]="",AnnexA2[[#This Row],[Related Party (RP) Declaration 
(refer to Annex D, Clause 12)]]="_pls_select"),"- Pls select RP declaration | 
",""),
IF(AND(ISNUMBER(SEARCH("right",AnnexA2[[#This Row],[Related Party (RP) Declaration 
(refer to Annex D, Clause 12)]])),AnnexA2[[#This Row],[RP declaration details]]=""),"- Pls fill up RP declaration details | 
",""),
),
"")</f>
        <v/>
      </c>
      <c r="P46" s="189" t="str">
        <f>IF(AnnexA2[[#This Row],[Donor''s Name]]="","",1/COUNTIFS(B:B,AnnexA2[[#This Row],[Donor''s Name]]))</f>
        <v/>
      </c>
    </row>
    <row r="47" spans="1:16" s="127" customFormat="1" x14ac:dyDescent="0.35">
      <c r="A47" s="143">
        <f>IF(AnnexA2[[#This Row],[Donor''s Name]]=AnnexA2[[#This Row],[Donor Type ]],"",ROW(AnnexA2[[#This Row],[Donor''s Name]])-ROW(AnnexA2[[#Headers],[S/N]]))</f>
        <v>10</v>
      </c>
      <c r="B47" s="114"/>
      <c r="C47" s="118" t="str">
        <f t="shared" si="9"/>
        <v>_pls_select</v>
      </c>
      <c r="D47" s="114"/>
      <c r="E47" s="118" t="str">
        <f t="shared" si="7"/>
        <v>_pls_select</v>
      </c>
      <c r="F47" s="118" t="str">
        <f t="shared" si="7"/>
        <v>_pls_select</v>
      </c>
      <c r="G47" s="207"/>
      <c r="H47" s="116"/>
      <c r="I47" s="115" t="str">
        <f t="shared" si="8"/>
        <v>_pls_select</v>
      </c>
      <c r="J47" s="117"/>
      <c r="K47" s="118" t="str">
        <f t="shared" si="10"/>
        <v>_pls_select</v>
      </c>
      <c r="L47" s="117"/>
      <c r="M47" s="118" t="s">
        <v>127</v>
      </c>
      <c r="N47" s="114"/>
      <c r="O47" s="155" t="str">
        <f>IF(AnnexA2[[#This Row],[Donor''s Name]]&lt;&gt;"",
CONCATENATE(
IF(OR(AnnexA2[[#This Row],[Donor Type ]]="",AnnexA2[[#This Row],[Donor Type ]]="_pls_select"),"- Pls select donor type | 
",""),
IF(AND(OR(AnnexA2[[#This Row],[Donor Type ]]="Foundation",AnnexA2[[#This Row],[Donor Type ]]="corporate"),AnnexA2[[#This Row],[For Donor Type 
Corporate/Foundation only, UEN in full (max 10 char)]]=""),"- Pls fill in UEN | 
",""),
IF(AND(OR(AnnexA2[[#This Row],[Donor Type ]]&lt;&gt;"",AnnexA2[[#This Row],[Donor Type ]]&lt;&gt;"_pls_select"),OR(AnnexA2[[#This Row],[Donor Profile]]="",AnnexA2[[#This Row],[Donor Profile]]="_pls_select")),"- Pls select Donor Profile | 
",""),
IF(AnnexA2[[#This Row],[Date Received 
into Bank Acct]]="","- Pls fill in Date rcv into Bank | 
",""),
IF(OR(AnnexA2[[#This Row],[Amount (S$)]]=0,AnnexA2[[#This Row],[Amount (S$)]]=""),"- Pls fill in Amount | 
",""),
IF(OR(AnnexA2[[#This Row],[Mode of 
Donation]]="",AnnexA2[[#This Row],[Mode of 
Donation]]="_pls_select"),"- Pls select mode of donation | 
",""),
IF(AND(ISNUMBER(SEARCH("right",AnnexA2[[#This Row],[Mode of 
Donation]])),AnnexA2[[#This Row],[Other Modes of 
Donation, pls specify]]=""),"- Pls fill up Other modes of donation, pls specify | 
",""),
IF(OR(AnnexA2[[#This Row],[Related Party (RP) Declaration 
(refer to Annex D, Clause 12)]]="",AnnexA2[[#This Row],[Related Party (RP) Declaration 
(refer to Annex D, Clause 12)]]="_pls_select"),"- Pls select RP declaration | 
",""),
IF(AND(ISNUMBER(SEARCH("right",AnnexA2[[#This Row],[Related Party (RP) Declaration 
(refer to Annex D, Clause 12)]])),AnnexA2[[#This Row],[RP declaration details]]=""),"- Pls fill up RP declaration details | 
",""),
),
"")</f>
        <v/>
      </c>
      <c r="P47" s="189" t="str">
        <f>IF(AnnexA2[[#This Row],[Donor''s Name]]="","",1/COUNTIFS(B:B,AnnexA2[[#This Row],[Donor''s Name]]))</f>
        <v/>
      </c>
    </row>
    <row r="48" spans="1:16" x14ac:dyDescent="0.35">
      <c r="A48" s="166"/>
      <c r="B48" s="167"/>
      <c r="C48" s="167"/>
      <c r="D48" s="167"/>
      <c r="E48" s="167"/>
      <c r="F48" s="167"/>
      <c r="G48" s="168" t="s">
        <v>131</v>
      </c>
      <c r="H48" s="169">
        <f>SUM(AnnexA2[Amount (S$)])</f>
        <v>0</v>
      </c>
      <c r="I48" s="167"/>
      <c r="J48" s="167"/>
      <c r="K48" s="167"/>
      <c r="L48" s="167"/>
      <c r="M48" s="161"/>
      <c r="N48" s="161"/>
      <c r="O48" s="161"/>
      <c r="P48" s="165"/>
    </row>
    <row r="49" spans="1:16" x14ac:dyDescent="0.35">
      <c r="A49" s="144"/>
      <c r="E49" s="122"/>
      <c r="J49" s="3"/>
      <c r="M49" s="128"/>
      <c r="N49" s="128"/>
      <c r="O49" s="128"/>
      <c r="P49" s="135"/>
    </row>
    <row r="50" spans="1:16" ht="15.5" x14ac:dyDescent="0.35">
      <c r="A50" s="250" t="s">
        <v>57</v>
      </c>
      <c r="B50" s="251"/>
      <c r="C50" s="251"/>
      <c r="D50" s="251"/>
      <c r="E50" s="251"/>
      <c r="F50" s="251"/>
      <c r="G50" s="251"/>
      <c r="H50" s="251"/>
      <c r="I50" s="251"/>
      <c r="J50" s="251"/>
      <c r="K50" s="251"/>
      <c r="L50" s="251"/>
      <c r="M50" s="170"/>
      <c r="N50" s="170"/>
      <c r="O50" s="170"/>
      <c r="P50" s="171"/>
    </row>
    <row r="51" spans="1:16" x14ac:dyDescent="0.35">
      <c r="A51" s="141"/>
      <c r="J51" s="190"/>
      <c r="P51" s="123"/>
    </row>
    <row r="52" spans="1:16" x14ac:dyDescent="0.35">
      <c r="A52" s="141"/>
      <c r="B52" s="221" t="s">
        <v>135</v>
      </c>
      <c r="C52" s="222"/>
      <c r="D52" s="222"/>
      <c r="E52" s="222"/>
      <c r="F52" s="222"/>
      <c r="G52" s="223"/>
      <c r="H52" s="241" t="s">
        <v>43</v>
      </c>
      <c r="I52" s="247" t="s">
        <v>163</v>
      </c>
      <c r="J52" s="247"/>
      <c r="K52" s="247"/>
      <c r="L52" s="247"/>
      <c r="M52" s="247"/>
      <c r="N52" s="247"/>
      <c r="O52" s="247"/>
      <c r="P52" s="123"/>
    </row>
    <row r="53" spans="1:16" ht="14.5" customHeight="1" x14ac:dyDescent="0.35">
      <c r="A53" s="141"/>
      <c r="B53" s="224"/>
      <c r="C53" s="225"/>
      <c r="D53" s="225"/>
      <c r="E53" s="225"/>
      <c r="F53" s="225"/>
      <c r="G53" s="226"/>
      <c r="H53" s="242"/>
      <c r="I53" s="247"/>
      <c r="J53" s="247"/>
      <c r="K53" s="247"/>
      <c r="L53" s="247"/>
      <c r="M53" s="247"/>
      <c r="N53" s="247"/>
      <c r="O53" s="247"/>
      <c r="P53" s="123"/>
    </row>
    <row r="54" spans="1:16" x14ac:dyDescent="0.35">
      <c r="A54" s="141"/>
      <c r="B54" s="227" t="s">
        <v>154</v>
      </c>
      <c r="C54" s="228"/>
      <c r="D54" s="228"/>
      <c r="E54" s="228"/>
      <c r="F54" s="228"/>
      <c r="G54" s="229"/>
      <c r="H54" s="283"/>
      <c r="I54" s="246"/>
      <c r="J54" s="246"/>
      <c r="K54" s="246"/>
      <c r="L54" s="246"/>
      <c r="M54" s="246"/>
      <c r="N54" s="246"/>
      <c r="O54" s="246"/>
      <c r="P54" s="123"/>
    </row>
    <row r="55" spans="1:16" ht="14.5" customHeight="1" x14ac:dyDescent="0.35">
      <c r="A55" s="141"/>
      <c r="B55" s="230"/>
      <c r="C55" s="231"/>
      <c r="D55" s="231"/>
      <c r="E55" s="231"/>
      <c r="F55" s="231"/>
      <c r="G55" s="232"/>
      <c r="H55" s="284"/>
      <c r="I55" s="246"/>
      <c r="J55" s="246"/>
      <c r="K55" s="246"/>
      <c r="L55" s="246"/>
      <c r="M55" s="246"/>
      <c r="N55" s="246"/>
      <c r="O55" s="246"/>
      <c r="P55" s="123"/>
    </row>
    <row r="56" spans="1:16" x14ac:dyDescent="0.35">
      <c r="A56" s="141"/>
      <c r="B56" s="233" t="s">
        <v>136</v>
      </c>
      <c r="C56" s="234"/>
      <c r="D56" s="234"/>
      <c r="E56" s="234"/>
      <c r="F56" s="234"/>
      <c r="G56" s="235"/>
      <c r="H56" s="129">
        <f>SUM(H54)</f>
        <v>0</v>
      </c>
      <c r="I56" s="245"/>
      <c r="J56" s="245"/>
      <c r="K56" s="245"/>
      <c r="L56" s="245"/>
      <c r="M56" s="245"/>
      <c r="N56" s="245"/>
      <c r="O56" s="245"/>
      <c r="P56" s="123"/>
    </row>
    <row r="57" spans="1:16" x14ac:dyDescent="0.35">
      <c r="A57" s="141"/>
      <c r="B57" s="191"/>
      <c r="C57" s="191"/>
      <c r="D57" s="191"/>
      <c r="E57" s="191"/>
      <c r="F57" s="191"/>
      <c r="G57" s="191"/>
      <c r="H57" s="192"/>
      <c r="I57" s="190"/>
      <c r="J57" s="3"/>
      <c r="P57" s="123"/>
    </row>
    <row r="58" spans="1:16" x14ac:dyDescent="0.35">
      <c r="A58" s="141"/>
      <c r="B58" s="236" t="s">
        <v>132</v>
      </c>
      <c r="C58" s="237"/>
      <c r="D58" s="237"/>
      <c r="E58" s="237"/>
      <c r="F58" s="237"/>
      <c r="G58" s="238"/>
      <c r="H58" s="130">
        <f>H31+H48+H56</f>
        <v>0</v>
      </c>
      <c r="I58" s="3"/>
      <c r="J58" s="3"/>
      <c r="P58" s="123"/>
    </row>
    <row r="59" spans="1:16" x14ac:dyDescent="0.35">
      <c r="A59" s="141"/>
      <c r="B59" s="236" t="s">
        <v>58</v>
      </c>
      <c r="C59" s="237"/>
      <c r="D59" s="237"/>
      <c r="E59" s="237"/>
      <c r="F59" s="237"/>
      <c r="G59" s="238"/>
      <c r="H59" s="130">
        <f>ROUNDDOWN(H58,0)</f>
        <v>0</v>
      </c>
      <c r="I59" s="3"/>
      <c r="J59" s="3"/>
      <c r="P59" s="123"/>
    </row>
    <row r="60" spans="1:16" x14ac:dyDescent="0.35">
      <c r="A60" s="147"/>
      <c r="B60" s="193"/>
      <c r="C60" s="193"/>
      <c r="D60" s="193"/>
      <c r="E60" s="193"/>
      <c r="F60" s="193"/>
      <c r="G60" s="193"/>
      <c r="H60" s="133"/>
      <c r="I60" s="133"/>
      <c r="J60" s="34"/>
      <c r="K60" s="34"/>
      <c r="L60" s="34"/>
      <c r="M60" s="34"/>
      <c r="N60" s="34"/>
      <c r="O60" s="34"/>
      <c r="P60" s="134"/>
    </row>
    <row r="61" spans="1:16" ht="15.5" x14ac:dyDescent="0.35">
      <c r="A61" s="219" t="s">
        <v>133</v>
      </c>
      <c r="B61" s="220"/>
      <c r="C61" s="220"/>
      <c r="D61" s="220"/>
      <c r="E61" s="220"/>
      <c r="F61" s="220"/>
      <c r="G61" s="220"/>
      <c r="H61" s="220"/>
      <c r="I61" s="220"/>
      <c r="J61" s="220"/>
      <c r="K61" s="158"/>
      <c r="L61" s="158"/>
      <c r="M61" s="158"/>
      <c r="N61" s="158"/>
      <c r="O61" s="158"/>
      <c r="P61" s="159"/>
    </row>
    <row r="62" spans="1:16" x14ac:dyDescent="0.35">
      <c r="A62" s="259" t="s">
        <v>114</v>
      </c>
      <c r="B62" s="260"/>
      <c r="C62" s="260"/>
      <c r="D62" s="260"/>
      <c r="E62" s="260"/>
      <c r="F62" s="260"/>
      <c r="G62" s="260"/>
      <c r="H62" s="260"/>
      <c r="I62" s="260"/>
      <c r="J62" s="260"/>
      <c r="K62" s="172"/>
      <c r="L62" s="172"/>
      <c r="M62" s="172"/>
      <c r="N62" s="172"/>
      <c r="O62" s="172"/>
      <c r="P62" s="173"/>
    </row>
    <row r="63" spans="1:16" x14ac:dyDescent="0.35">
      <c r="A63" s="199"/>
      <c r="B63" s="200"/>
      <c r="C63" s="200"/>
      <c r="D63" s="200"/>
      <c r="E63" s="200"/>
      <c r="F63" s="200"/>
      <c r="G63" s="200"/>
      <c r="H63" s="200"/>
      <c r="I63" s="200"/>
      <c r="J63" s="178"/>
      <c r="K63" s="178"/>
      <c r="L63" s="128"/>
      <c r="M63" s="128"/>
      <c r="N63" s="128"/>
      <c r="O63" s="128"/>
      <c r="P63" s="135"/>
    </row>
    <row r="64" spans="1:16" x14ac:dyDescent="0.35">
      <c r="A64" s="201" t="s">
        <v>166</v>
      </c>
      <c r="B64" s="17"/>
      <c r="C64" s="17"/>
      <c r="D64" s="176"/>
      <c r="E64" s="176"/>
      <c r="F64" s="176"/>
      <c r="G64" s="176"/>
      <c r="H64" s="176"/>
      <c r="I64" s="17"/>
      <c r="J64" s="3"/>
      <c r="P64" s="123"/>
    </row>
    <row r="65" spans="1:16" x14ac:dyDescent="0.35">
      <c r="A65" s="201" t="s">
        <v>167</v>
      </c>
      <c r="B65" s="17"/>
      <c r="C65" s="17"/>
      <c r="D65" s="17"/>
      <c r="E65" s="17"/>
      <c r="F65" s="17"/>
      <c r="G65" s="17"/>
      <c r="H65" s="17"/>
      <c r="I65" s="196"/>
      <c r="J65" s="3"/>
      <c r="P65" s="123"/>
    </row>
    <row r="66" spans="1:16" x14ac:dyDescent="0.35">
      <c r="A66" s="201" t="s">
        <v>168</v>
      </c>
      <c r="B66" s="17"/>
      <c r="C66" s="17"/>
      <c r="D66" s="17"/>
      <c r="E66" s="17"/>
      <c r="F66" s="17"/>
      <c r="G66" s="17"/>
      <c r="H66" s="17"/>
      <c r="I66" s="17"/>
      <c r="J66" s="3"/>
      <c r="P66" s="123"/>
    </row>
    <row r="67" spans="1:16" x14ac:dyDescent="0.35">
      <c r="A67" s="145"/>
      <c r="B67" s="17"/>
      <c r="C67" s="17"/>
      <c r="D67" s="17"/>
      <c r="E67" s="17"/>
      <c r="F67" s="17"/>
      <c r="G67" s="17"/>
      <c r="H67" s="17"/>
      <c r="I67" s="17"/>
      <c r="J67" s="3"/>
      <c r="P67" s="123"/>
    </row>
    <row r="68" spans="1:16" x14ac:dyDescent="0.35">
      <c r="A68" s="201" t="s">
        <v>169</v>
      </c>
      <c r="B68" s="17"/>
      <c r="C68" s="17"/>
      <c r="D68" s="176"/>
      <c r="E68" s="176"/>
      <c r="F68" s="176"/>
      <c r="G68" s="176"/>
      <c r="H68" s="176"/>
      <c r="I68" s="17"/>
      <c r="J68" s="3"/>
      <c r="P68" s="123"/>
    </row>
    <row r="69" spans="1:16" x14ac:dyDescent="0.35">
      <c r="A69" s="202"/>
      <c r="B69" s="203"/>
      <c r="C69" s="203"/>
      <c r="D69" s="203"/>
      <c r="E69" s="203"/>
      <c r="F69" s="203"/>
      <c r="G69" s="203"/>
      <c r="H69" s="203"/>
      <c r="I69" s="17"/>
      <c r="J69" s="3"/>
      <c r="P69" s="123"/>
    </row>
    <row r="70" spans="1:16" x14ac:dyDescent="0.35">
      <c r="A70" s="204" t="s">
        <v>165</v>
      </c>
      <c r="B70" s="177"/>
      <c r="C70" s="177"/>
      <c r="D70" s="177"/>
      <c r="E70" s="177"/>
      <c r="F70" s="177"/>
      <c r="G70" s="177"/>
      <c r="H70" s="177"/>
      <c r="I70" s="17"/>
      <c r="J70" s="3"/>
      <c r="P70" s="123"/>
    </row>
    <row r="71" spans="1:16" x14ac:dyDescent="0.35">
      <c r="A71" s="146"/>
      <c r="B71" s="177"/>
      <c r="C71" s="177"/>
      <c r="D71" s="177"/>
      <c r="E71" s="177"/>
      <c r="F71" s="177"/>
      <c r="G71" s="177"/>
      <c r="H71" s="177"/>
      <c r="I71" s="17"/>
      <c r="J71" s="3"/>
      <c r="P71" s="123"/>
    </row>
    <row r="72" spans="1:16" x14ac:dyDescent="0.35">
      <c r="A72" s="141"/>
      <c r="B72" s="282" t="s">
        <v>164</v>
      </c>
      <c r="C72" s="282"/>
      <c r="D72" s="282"/>
      <c r="E72" s="282"/>
      <c r="F72" s="282"/>
      <c r="G72" s="177"/>
      <c r="H72" s="177"/>
      <c r="I72" s="17"/>
      <c r="J72" s="3"/>
      <c r="P72" s="123"/>
    </row>
    <row r="73" spans="1:16" x14ac:dyDescent="0.35">
      <c r="A73" s="146"/>
      <c r="B73" s="273"/>
      <c r="C73" s="274"/>
      <c r="D73" s="274"/>
      <c r="E73" s="274"/>
      <c r="F73" s="275"/>
      <c r="G73" s="177"/>
      <c r="H73" s="177"/>
      <c r="I73" s="17"/>
      <c r="J73" s="3"/>
      <c r="P73" s="123"/>
    </row>
    <row r="74" spans="1:16" x14ac:dyDescent="0.35">
      <c r="A74" s="146"/>
      <c r="B74" s="276"/>
      <c r="C74" s="277"/>
      <c r="D74" s="277"/>
      <c r="E74" s="277"/>
      <c r="F74" s="278"/>
      <c r="G74" s="177"/>
      <c r="H74" s="177"/>
      <c r="I74" s="17"/>
      <c r="J74" s="3"/>
      <c r="P74" s="123"/>
    </row>
    <row r="75" spans="1:16" x14ac:dyDescent="0.35">
      <c r="A75" s="146"/>
      <c r="B75" s="276"/>
      <c r="C75" s="277"/>
      <c r="D75" s="277"/>
      <c r="E75" s="277"/>
      <c r="F75" s="278"/>
      <c r="G75" s="177"/>
      <c r="H75" s="177"/>
      <c r="I75" s="17"/>
      <c r="J75" s="3"/>
      <c r="P75" s="123"/>
    </row>
    <row r="76" spans="1:16" x14ac:dyDescent="0.35">
      <c r="A76" s="146"/>
      <c r="B76" s="276"/>
      <c r="C76" s="277"/>
      <c r="D76" s="277"/>
      <c r="E76" s="277"/>
      <c r="F76" s="278"/>
      <c r="G76" s="177"/>
      <c r="H76" s="177"/>
      <c r="I76" s="17"/>
      <c r="J76" s="3"/>
      <c r="P76" s="123"/>
    </row>
    <row r="77" spans="1:16" x14ac:dyDescent="0.35">
      <c r="A77" s="146"/>
      <c r="B77" s="276"/>
      <c r="C77" s="277"/>
      <c r="D77" s="277"/>
      <c r="E77" s="277"/>
      <c r="F77" s="278"/>
      <c r="G77" s="177"/>
      <c r="H77" s="177"/>
      <c r="I77" s="17"/>
      <c r="J77" s="3"/>
      <c r="P77" s="123"/>
    </row>
    <row r="78" spans="1:16" x14ac:dyDescent="0.35">
      <c r="A78" s="146"/>
      <c r="B78" s="279"/>
      <c r="C78" s="280"/>
      <c r="D78" s="280"/>
      <c r="E78" s="280"/>
      <c r="F78" s="281"/>
      <c r="G78" s="177"/>
      <c r="H78" s="177"/>
      <c r="I78" s="17"/>
      <c r="J78" s="3"/>
      <c r="P78" s="123"/>
    </row>
    <row r="79" spans="1:16" x14ac:dyDescent="0.35">
      <c r="A79" s="146"/>
      <c r="B79" s="177"/>
      <c r="C79" s="177"/>
      <c r="D79" s="177"/>
      <c r="E79" s="177"/>
      <c r="F79" s="177"/>
      <c r="G79" s="177"/>
      <c r="H79" s="177"/>
      <c r="I79" s="17"/>
      <c r="J79" s="3"/>
      <c r="P79" s="123"/>
    </row>
    <row r="80" spans="1:16" x14ac:dyDescent="0.35">
      <c r="A80" s="141"/>
      <c r="B80" s="217" t="s">
        <v>59</v>
      </c>
      <c r="C80" s="261"/>
      <c r="D80" s="198">
        <f>H59</f>
        <v>0</v>
      </c>
      <c r="E80" s="176"/>
      <c r="F80" s="176"/>
      <c r="G80" s="177"/>
      <c r="H80" s="176"/>
      <c r="I80" s="17"/>
      <c r="J80" s="3"/>
      <c r="P80" s="123"/>
    </row>
    <row r="81" spans="1:16" x14ac:dyDescent="0.35">
      <c r="A81" s="145"/>
      <c r="B81" s="17"/>
      <c r="C81" s="17"/>
      <c r="D81" s="176"/>
      <c r="E81" s="176"/>
      <c r="F81" s="176"/>
      <c r="G81" s="176"/>
      <c r="H81" s="176"/>
      <c r="I81" s="17"/>
      <c r="J81" s="3"/>
      <c r="P81" s="123"/>
    </row>
    <row r="82" spans="1:16" x14ac:dyDescent="0.35">
      <c r="A82" s="141"/>
      <c r="B82" s="68" t="s">
        <v>134</v>
      </c>
      <c r="D82" s="122"/>
      <c r="E82" s="122"/>
      <c r="I82" s="3"/>
      <c r="J82" s="3"/>
      <c r="P82" s="123"/>
    </row>
    <row r="83" spans="1:16" x14ac:dyDescent="0.35">
      <c r="A83" s="141"/>
      <c r="B83" s="266"/>
      <c r="C83" s="267"/>
      <c r="D83" s="122"/>
      <c r="E83" s="122"/>
      <c r="I83" s="68"/>
      <c r="J83" s="3"/>
      <c r="P83" s="123"/>
    </row>
    <row r="84" spans="1:16" x14ac:dyDescent="0.35">
      <c r="A84" s="141"/>
      <c r="B84" s="268"/>
      <c r="C84" s="269"/>
      <c r="D84" s="122"/>
      <c r="E84" s="122"/>
      <c r="I84" s="3"/>
      <c r="J84" s="3"/>
      <c r="P84" s="123"/>
    </row>
    <row r="85" spans="1:16" x14ac:dyDescent="0.35">
      <c r="A85" s="141"/>
      <c r="B85" s="270"/>
      <c r="C85" s="271"/>
      <c r="D85" s="122"/>
      <c r="E85" s="122"/>
      <c r="I85" s="3"/>
      <c r="J85" s="3"/>
      <c r="P85" s="123"/>
    </row>
    <row r="86" spans="1:16" x14ac:dyDescent="0.35">
      <c r="A86" s="141"/>
      <c r="B86" s="262" t="s">
        <v>60</v>
      </c>
      <c r="C86" s="262"/>
      <c r="D86" s="263"/>
      <c r="E86" s="264"/>
      <c r="F86" s="265"/>
      <c r="I86" s="3"/>
      <c r="J86" s="3"/>
      <c r="P86" s="123"/>
    </row>
    <row r="87" spans="1:16" x14ac:dyDescent="0.35">
      <c r="A87" s="141"/>
      <c r="B87" s="272" t="s">
        <v>113</v>
      </c>
      <c r="C87" s="272"/>
      <c r="D87" s="263"/>
      <c r="E87" s="264"/>
      <c r="F87" s="265"/>
      <c r="I87" s="3"/>
      <c r="J87" s="3"/>
      <c r="P87" s="123"/>
    </row>
    <row r="88" spans="1:16" x14ac:dyDescent="0.35">
      <c r="A88" s="141"/>
      <c r="B88" s="272" t="s">
        <v>139</v>
      </c>
      <c r="C88" s="272"/>
      <c r="D88" s="263"/>
      <c r="E88" s="264"/>
      <c r="F88" s="265"/>
      <c r="I88" s="3"/>
      <c r="J88" s="3"/>
      <c r="P88" s="123"/>
    </row>
    <row r="89" spans="1:16" x14ac:dyDescent="0.35">
      <c r="A89" s="141"/>
      <c r="B89" s="205" t="s">
        <v>138</v>
      </c>
      <c r="C89" s="206" t="s">
        <v>137</v>
      </c>
      <c r="D89" s="263"/>
      <c r="E89" s="264"/>
      <c r="F89" s="265"/>
      <c r="I89" s="3"/>
      <c r="J89" s="3"/>
      <c r="P89" s="123"/>
    </row>
    <row r="90" spans="1:16" x14ac:dyDescent="0.35">
      <c r="A90" s="147"/>
      <c r="B90" s="131"/>
      <c r="C90" s="131"/>
      <c r="D90" s="131"/>
      <c r="E90" s="131"/>
      <c r="F90" s="131"/>
      <c r="G90" s="133"/>
      <c r="H90" s="133"/>
      <c r="I90" s="34"/>
      <c r="J90" s="34"/>
      <c r="K90" s="34"/>
      <c r="L90" s="34"/>
      <c r="M90" s="34"/>
      <c r="N90" s="34"/>
      <c r="O90" s="34"/>
      <c r="P90" s="134"/>
    </row>
    <row r="91" spans="1:16" x14ac:dyDescent="0.35">
      <c r="E91" s="122"/>
      <c r="J91" s="3"/>
    </row>
    <row r="92" spans="1:16" x14ac:dyDescent="0.35">
      <c r="E92" s="122"/>
      <c r="J92" s="3"/>
    </row>
  </sheetData>
  <sheetProtection algorithmName="SHA-512" hashValue="Dq/pWXI3yOhx+/6IZDQKc5zfYmqNB8rKggsOw7oYk8oY0CeQUns2VqCPVza7QUvXu1u8Zoo5dWOBElMOehXN+w==" saltValue="H5R6AJppRQ2MvNh8hPoWEw==" spinCount="100000" sheet="1" formatCells="0" formatColumns="0" formatRows="0" insertColumns="0" insertRows="0" deleteRows="0" sort="0" autoFilter="0" pivotTables="0"/>
  <mergeCells count="48">
    <mergeCell ref="A1:F1"/>
    <mergeCell ref="A17:J17"/>
    <mergeCell ref="B80:C80"/>
    <mergeCell ref="B86:C86"/>
    <mergeCell ref="D89:F89"/>
    <mergeCell ref="D86:F86"/>
    <mergeCell ref="B83:C85"/>
    <mergeCell ref="B87:C87"/>
    <mergeCell ref="B88:C88"/>
    <mergeCell ref="D88:F88"/>
    <mergeCell ref="D87:F87"/>
    <mergeCell ref="B73:F78"/>
    <mergeCell ref="B72:F72"/>
    <mergeCell ref="A62:J62"/>
    <mergeCell ref="A61:J61"/>
    <mergeCell ref="H54:H55"/>
    <mergeCell ref="M3:O3"/>
    <mergeCell ref="D4:F4"/>
    <mergeCell ref="D3:F3"/>
    <mergeCell ref="A4:C4"/>
    <mergeCell ref="A3:C3"/>
    <mergeCell ref="L4:M4"/>
    <mergeCell ref="B59:G59"/>
    <mergeCell ref="I19:J19"/>
    <mergeCell ref="I36:J36"/>
    <mergeCell ref="H52:H53"/>
    <mergeCell ref="O36:P36"/>
    <mergeCell ref="O19:P19"/>
    <mergeCell ref="I56:O56"/>
    <mergeCell ref="I54:O55"/>
    <mergeCell ref="I52:O53"/>
    <mergeCell ref="A33:J33"/>
    <mergeCell ref="A34:J34"/>
    <mergeCell ref="A50:L50"/>
    <mergeCell ref="K19:N19"/>
    <mergeCell ref="K36:N36"/>
    <mergeCell ref="A16:J16"/>
    <mergeCell ref="B52:G53"/>
    <mergeCell ref="B54:G55"/>
    <mergeCell ref="B56:G56"/>
    <mergeCell ref="B58:G58"/>
    <mergeCell ref="B13:I13"/>
    <mergeCell ref="B14:I14"/>
    <mergeCell ref="B7:I8"/>
    <mergeCell ref="B9:I9"/>
    <mergeCell ref="B10:I10"/>
    <mergeCell ref="B11:I11"/>
    <mergeCell ref="B12:I12"/>
  </mergeCells>
  <conditionalFormatting sqref="D20:D30 D37:D47">
    <cfRule type="expression" dxfId="10" priority="25">
      <formula>SEARCH("_pls_select",$C20)</formula>
    </cfRule>
    <cfRule type="expression" dxfId="9" priority="26">
      <formula>SEARCH("individual",$C20)</formula>
    </cfRule>
    <cfRule type="expression" dxfId="8" priority="27">
      <formula>$C20=""</formula>
    </cfRule>
  </conditionalFormatting>
  <conditionalFormatting sqref="D3:F4">
    <cfRule type="containsText" dxfId="7" priority="16" operator="containsText" text="pls fill">
      <formula>NOT(ISERROR(SEARCH("pls fill",D3)))</formula>
    </cfRule>
  </conditionalFormatting>
  <conditionalFormatting sqref="J19:J25 J37:J47">
    <cfRule type="expression" dxfId="6" priority="35">
      <formula>SEARCH("right",$I20)</formula>
    </cfRule>
  </conditionalFormatting>
  <conditionalFormatting sqref="J26 J28">
    <cfRule type="expression" dxfId="5" priority="80">
      <formula>SEARCH("right",$I28)</formula>
    </cfRule>
  </conditionalFormatting>
  <conditionalFormatting sqref="J27">
    <cfRule type="expression" dxfId="4" priority="89">
      <formula>SEARCH("right",$I30)</formula>
    </cfRule>
  </conditionalFormatting>
  <conditionalFormatting sqref="J29:J30">
    <cfRule type="expression" dxfId="3" priority="93">
      <formula>SEARCH("right",#REF!)</formula>
    </cfRule>
  </conditionalFormatting>
  <conditionalFormatting sqref="L20:L30 L37:L47">
    <cfRule type="expression" dxfId="2" priority="77">
      <formula>SEARCH("right",$K20)</formula>
    </cfRule>
  </conditionalFormatting>
  <dataValidations count="11">
    <dataValidation type="date" allowBlank="1" showErrorMessage="1" errorTitle="Error" error="Only donations received between 1 April 2019 to 31 May 2021 is eligible for CMF matching." prompt="Donations received between 1 April 2019 to 31 May 2021 is eligible for CMF matching." sqref="WVK983077:WVK983086 I65572:I65581 IY65573:IY65582 SU65573:SU65582 ACQ65573:ACQ65582 AMM65573:AMM65582 AWI65573:AWI65582 BGE65573:BGE65582 BQA65573:BQA65582 BZW65573:BZW65582 CJS65573:CJS65582 CTO65573:CTO65582 DDK65573:DDK65582 DNG65573:DNG65582 DXC65573:DXC65582 EGY65573:EGY65582 EQU65573:EQU65582 FAQ65573:FAQ65582 FKM65573:FKM65582 FUI65573:FUI65582 GEE65573:GEE65582 GOA65573:GOA65582 GXW65573:GXW65582 HHS65573:HHS65582 HRO65573:HRO65582 IBK65573:IBK65582 ILG65573:ILG65582 IVC65573:IVC65582 JEY65573:JEY65582 JOU65573:JOU65582 JYQ65573:JYQ65582 KIM65573:KIM65582 KSI65573:KSI65582 LCE65573:LCE65582 LMA65573:LMA65582 LVW65573:LVW65582 MFS65573:MFS65582 MPO65573:MPO65582 MZK65573:MZK65582 NJG65573:NJG65582 NTC65573:NTC65582 OCY65573:OCY65582 OMU65573:OMU65582 OWQ65573:OWQ65582 PGM65573:PGM65582 PQI65573:PQI65582 QAE65573:QAE65582 QKA65573:QKA65582 QTW65573:QTW65582 RDS65573:RDS65582 RNO65573:RNO65582 RXK65573:RXK65582 SHG65573:SHG65582 SRC65573:SRC65582 TAY65573:TAY65582 TKU65573:TKU65582 TUQ65573:TUQ65582 UEM65573:UEM65582 UOI65573:UOI65582 UYE65573:UYE65582 VIA65573:VIA65582 VRW65573:VRW65582 WBS65573:WBS65582 WLO65573:WLO65582 WVK65573:WVK65582 I131108:I131117 IY131109:IY131118 SU131109:SU131118 ACQ131109:ACQ131118 AMM131109:AMM131118 AWI131109:AWI131118 BGE131109:BGE131118 BQA131109:BQA131118 BZW131109:BZW131118 CJS131109:CJS131118 CTO131109:CTO131118 DDK131109:DDK131118 DNG131109:DNG131118 DXC131109:DXC131118 EGY131109:EGY131118 EQU131109:EQU131118 FAQ131109:FAQ131118 FKM131109:FKM131118 FUI131109:FUI131118 GEE131109:GEE131118 GOA131109:GOA131118 GXW131109:GXW131118 HHS131109:HHS131118 HRO131109:HRO131118 IBK131109:IBK131118 ILG131109:ILG131118 IVC131109:IVC131118 JEY131109:JEY131118 JOU131109:JOU131118 JYQ131109:JYQ131118 KIM131109:KIM131118 KSI131109:KSI131118 LCE131109:LCE131118 LMA131109:LMA131118 LVW131109:LVW131118 MFS131109:MFS131118 MPO131109:MPO131118 MZK131109:MZK131118 NJG131109:NJG131118 NTC131109:NTC131118 OCY131109:OCY131118 OMU131109:OMU131118 OWQ131109:OWQ131118 PGM131109:PGM131118 PQI131109:PQI131118 QAE131109:QAE131118 QKA131109:QKA131118 QTW131109:QTW131118 RDS131109:RDS131118 RNO131109:RNO131118 RXK131109:RXK131118 SHG131109:SHG131118 SRC131109:SRC131118 TAY131109:TAY131118 TKU131109:TKU131118 TUQ131109:TUQ131118 UEM131109:UEM131118 UOI131109:UOI131118 UYE131109:UYE131118 VIA131109:VIA131118 VRW131109:VRW131118 WBS131109:WBS131118 WLO131109:WLO131118 WVK131109:WVK131118 I196644:I196653 IY196645:IY196654 SU196645:SU196654 ACQ196645:ACQ196654 AMM196645:AMM196654 AWI196645:AWI196654 BGE196645:BGE196654 BQA196645:BQA196654 BZW196645:BZW196654 CJS196645:CJS196654 CTO196645:CTO196654 DDK196645:DDK196654 DNG196645:DNG196654 DXC196645:DXC196654 EGY196645:EGY196654 EQU196645:EQU196654 FAQ196645:FAQ196654 FKM196645:FKM196654 FUI196645:FUI196654 GEE196645:GEE196654 GOA196645:GOA196654 GXW196645:GXW196654 HHS196645:HHS196654 HRO196645:HRO196654 IBK196645:IBK196654 ILG196645:ILG196654 IVC196645:IVC196654 JEY196645:JEY196654 JOU196645:JOU196654 JYQ196645:JYQ196654 KIM196645:KIM196654 KSI196645:KSI196654 LCE196645:LCE196654 LMA196645:LMA196654 LVW196645:LVW196654 MFS196645:MFS196654 MPO196645:MPO196654 MZK196645:MZK196654 NJG196645:NJG196654 NTC196645:NTC196654 OCY196645:OCY196654 OMU196645:OMU196654 OWQ196645:OWQ196654 PGM196645:PGM196654 PQI196645:PQI196654 QAE196645:QAE196654 QKA196645:QKA196654 QTW196645:QTW196654 RDS196645:RDS196654 RNO196645:RNO196654 RXK196645:RXK196654 SHG196645:SHG196654 SRC196645:SRC196654 TAY196645:TAY196654 TKU196645:TKU196654 TUQ196645:TUQ196654 UEM196645:UEM196654 UOI196645:UOI196654 UYE196645:UYE196654 VIA196645:VIA196654 VRW196645:VRW196654 WBS196645:WBS196654 WLO196645:WLO196654 WVK196645:WVK196654 I262180:I262189 IY262181:IY262190 SU262181:SU262190 ACQ262181:ACQ262190 AMM262181:AMM262190 AWI262181:AWI262190 BGE262181:BGE262190 BQA262181:BQA262190 BZW262181:BZW262190 CJS262181:CJS262190 CTO262181:CTO262190 DDK262181:DDK262190 DNG262181:DNG262190 DXC262181:DXC262190 EGY262181:EGY262190 EQU262181:EQU262190 FAQ262181:FAQ262190 FKM262181:FKM262190 FUI262181:FUI262190 GEE262181:GEE262190 GOA262181:GOA262190 GXW262181:GXW262190 HHS262181:HHS262190 HRO262181:HRO262190 IBK262181:IBK262190 ILG262181:ILG262190 IVC262181:IVC262190 JEY262181:JEY262190 JOU262181:JOU262190 JYQ262181:JYQ262190 KIM262181:KIM262190 KSI262181:KSI262190 LCE262181:LCE262190 LMA262181:LMA262190 LVW262181:LVW262190 MFS262181:MFS262190 MPO262181:MPO262190 MZK262181:MZK262190 NJG262181:NJG262190 NTC262181:NTC262190 OCY262181:OCY262190 OMU262181:OMU262190 OWQ262181:OWQ262190 PGM262181:PGM262190 PQI262181:PQI262190 QAE262181:QAE262190 QKA262181:QKA262190 QTW262181:QTW262190 RDS262181:RDS262190 RNO262181:RNO262190 RXK262181:RXK262190 SHG262181:SHG262190 SRC262181:SRC262190 TAY262181:TAY262190 TKU262181:TKU262190 TUQ262181:TUQ262190 UEM262181:UEM262190 UOI262181:UOI262190 UYE262181:UYE262190 VIA262181:VIA262190 VRW262181:VRW262190 WBS262181:WBS262190 WLO262181:WLO262190 WVK262181:WVK262190 I327716:I327725 IY327717:IY327726 SU327717:SU327726 ACQ327717:ACQ327726 AMM327717:AMM327726 AWI327717:AWI327726 BGE327717:BGE327726 BQA327717:BQA327726 BZW327717:BZW327726 CJS327717:CJS327726 CTO327717:CTO327726 DDK327717:DDK327726 DNG327717:DNG327726 DXC327717:DXC327726 EGY327717:EGY327726 EQU327717:EQU327726 FAQ327717:FAQ327726 FKM327717:FKM327726 FUI327717:FUI327726 GEE327717:GEE327726 GOA327717:GOA327726 GXW327717:GXW327726 HHS327717:HHS327726 HRO327717:HRO327726 IBK327717:IBK327726 ILG327717:ILG327726 IVC327717:IVC327726 JEY327717:JEY327726 JOU327717:JOU327726 JYQ327717:JYQ327726 KIM327717:KIM327726 KSI327717:KSI327726 LCE327717:LCE327726 LMA327717:LMA327726 LVW327717:LVW327726 MFS327717:MFS327726 MPO327717:MPO327726 MZK327717:MZK327726 NJG327717:NJG327726 NTC327717:NTC327726 OCY327717:OCY327726 OMU327717:OMU327726 OWQ327717:OWQ327726 PGM327717:PGM327726 PQI327717:PQI327726 QAE327717:QAE327726 QKA327717:QKA327726 QTW327717:QTW327726 RDS327717:RDS327726 RNO327717:RNO327726 RXK327717:RXK327726 SHG327717:SHG327726 SRC327717:SRC327726 TAY327717:TAY327726 TKU327717:TKU327726 TUQ327717:TUQ327726 UEM327717:UEM327726 UOI327717:UOI327726 UYE327717:UYE327726 VIA327717:VIA327726 VRW327717:VRW327726 WBS327717:WBS327726 WLO327717:WLO327726 WVK327717:WVK327726 I393252:I393261 IY393253:IY393262 SU393253:SU393262 ACQ393253:ACQ393262 AMM393253:AMM393262 AWI393253:AWI393262 BGE393253:BGE393262 BQA393253:BQA393262 BZW393253:BZW393262 CJS393253:CJS393262 CTO393253:CTO393262 DDK393253:DDK393262 DNG393253:DNG393262 DXC393253:DXC393262 EGY393253:EGY393262 EQU393253:EQU393262 FAQ393253:FAQ393262 FKM393253:FKM393262 FUI393253:FUI393262 GEE393253:GEE393262 GOA393253:GOA393262 GXW393253:GXW393262 HHS393253:HHS393262 HRO393253:HRO393262 IBK393253:IBK393262 ILG393253:ILG393262 IVC393253:IVC393262 JEY393253:JEY393262 JOU393253:JOU393262 JYQ393253:JYQ393262 KIM393253:KIM393262 KSI393253:KSI393262 LCE393253:LCE393262 LMA393253:LMA393262 LVW393253:LVW393262 MFS393253:MFS393262 MPO393253:MPO393262 MZK393253:MZK393262 NJG393253:NJG393262 NTC393253:NTC393262 OCY393253:OCY393262 OMU393253:OMU393262 OWQ393253:OWQ393262 PGM393253:PGM393262 PQI393253:PQI393262 QAE393253:QAE393262 QKA393253:QKA393262 QTW393253:QTW393262 RDS393253:RDS393262 RNO393253:RNO393262 RXK393253:RXK393262 SHG393253:SHG393262 SRC393253:SRC393262 TAY393253:TAY393262 TKU393253:TKU393262 TUQ393253:TUQ393262 UEM393253:UEM393262 UOI393253:UOI393262 UYE393253:UYE393262 VIA393253:VIA393262 VRW393253:VRW393262 WBS393253:WBS393262 WLO393253:WLO393262 WVK393253:WVK393262 I458788:I458797 IY458789:IY458798 SU458789:SU458798 ACQ458789:ACQ458798 AMM458789:AMM458798 AWI458789:AWI458798 BGE458789:BGE458798 BQA458789:BQA458798 BZW458789:BZW458798 CJS458789:CJS458798 CTO458789:CTO458798 DDK458789:DDK458798 DNG458789:DNG458798 DXC458789:DXC458798 EGY458789:EGY458798 EQU458789:EQU458798 FAQ458789:FAQ458798 FKM458789:FKM458798 FUI458789:FUI458798 GEE458789:GEE458798 GOA458789:GOA458798 GXW458789:GXW458798 HHS458789:HHS458798 HRO458789:HRO458798 IBK458789:IBK458798 ILG458789:ILG458798 IVC458789:IVC458798 JEY458789:JEY458798 JOU458789:JOU458798 JYQ458789:JYQ458798 KIM458789:KIM458798 KSI458789:KSI458798 LCE458789:LCE458798 LMA458789:LMA458798 LVW458789:LVW458798 MFS458789:MFS458798 MPO458789:MPO458798 MZK458789:MZK458798 NJG458789:NJG458798 NTC458789:NTC458798 OCY458789:OCY458798 OMU458789:OMU458798 OWQ458789:OWQ458798 PGM458789:PGM458798 PQI458789:PQI458798 QAE458789:QAE458798 QKA458789:QKA458798 QTW458789:QTW458798 RDS458789:RDS458798 RNO458789:RNO458798 RXK458789:RXK458798 SHG458789:SHG458798 SRC458789:SRC458798 TAY458789:TAY458798 TKU458789:TKU458798 TUQ458789:TUQ458798 UEM458789:UEM458798 UOI458789:UOI458798 UYE458789:UYE458798 VIA458789:VIA458798 VRW458789:VRW458798 WBS458789:WBS458798 WLO458789:WLO458798 WVK458789:WVK458798 I524324:I524333 IY524325:IY524334 SU524325:SU524334 ACQ524325:ACQ524334 AMM524325:AMM524334 AWI524325:AWI524334 BGE524325:BGE524334 BQA524325:BQA524334 BZW524325:BZW524334 CJS524325:CJS524334 CTO524325:CTO524334 DDK524325:DDK524334 DNG524325:DNG524334 DXC524325:DXC524334 EGY524325:EGY524334 EQU524325:EQU524334 FAQ524325:FAQ524334 FKM524325:FKM524334 FUI524325:FUI524334 GEE524325:GEE524334 GOA524325:GOA524334 GXW524325:GXW524334 HHS524325:HHS524334 HRO524325:HRO524334 IBK524325:IBK524334 ILG524325:ILG524334 IVC524325:IVC524334 JEY524325:JEY524334 JOU524325:JOU524334 JYQ524325:JYQ524334 KIM524325:KIM524334 KSI524325:KSI524334 LCE524325:LCE524334 LMA524325:LMA524334 LVW524325:LVW524334 MFS524325:MFS524334 MPO524325:MPO524334 MZK524325:MZK524334 NJG524325:NJG524334 NTC524325:NTC524334 OCY524325:OCY524334 OMU524325:OMU524334 OWQ524325:OWQ524334 PGM524325:PGM524334 PQI524325:PQI524334 QAE524325:QAE524334 QKA524325:QKA524334 QTW524325:QTW524334 RDS524325:RDS524334 RNO524325:RNO524334 RXK524325:RXK524334 SHG524325:SHG524334 SRC524325:SRC524334 TAY524325:TAY524334 TKU524325:TKU524334 TUQ524325:TUQ524334 UEM524325:UEM524334 UOI524325:UOI524334 UYE524325:UYE524334 VIA524325:VIA524334 VRW524325:VRW524334 WBS524325:WBS524334 WLO524325:WLO524334 WVK524325:WVK524334 I589860:I589869 IY589861:IY589870 SU589861:SU589870 ACQ589861:ACQ589870 AMM589861:AMM589870 AWI589861:AWI589870 BGE589861:BGE589870 BQA589861:BQA589870 BZW589861:BZW589870 CJS589861:CJS589870 CTO589861:CTO589870 DDK589861:DDK589870 DNG589861:DNG589870 DXC589861:DXC589870 EGY589861:EGY589870 EQU589861:EQU589870 FAQ589861:FAQ589870 FKM589861:FKM589870 FUI589861:FUI589870 GEE589861:GEE589870 GOA589861:GOA589870 GXW589861:GXW589870 HHS589861:HHS589870 HRO589861:HRO589870 IBK589861:IBK589870 ILG589861:ILG589870 IVC589861:IVC589870 JEY589861:JEY589870 JOU589861:JOU589870 JYQ589861:JYQ589870 KIM589861:KIM589870 KSI589861:KSI589870 LCE589861:LCE589870 LMA589861:LMA589870 LVW589861:LVW589870 MFS589861:MFS589870 MPO589861:MPO589870 MZK589861:MZK589870 NJG589861:NJG589870 NTC589861:NTC589870 OCY589861:OCY589870 OMU589861:OMU589870 OWQ589861:OWQ589870 PGM589861:PGM589870 PQI589861:PQI589870 QAE589861:QAE589870 QKA589861:QKA589870 QTW589861:QTW589870 RDS589861:RDS589870 RNO589861:RNO589870 RXK589861:RXK589870 SHG589861:SHG589870 SRC589861:SRC589870 TAY589861:TAY589870 TKU589861:TKU589870 TUQ589861:TUQ589870 UEM589861:UEM589870 UOI589861:UOI589870 UYE589861:UYE589870 VIA589861:VIA589870 VRW589861:VRW589870 WBS589861:WBS589870 WLO589861:WLO589870 WVK589861:WVK589870 I655396:I655405 IY655397:IY655406 SU655397:SU655406 ACQ655397:ACQ655406 AMM655397:AMM655406 AWI655397:AWI655406 BGE655397:BGE655406 BQA655397:BQA655406 BZW655397:BZW655406 CJS655397:CJS655406 CTO655397:CTO655406 DDK655397:DDK655406 DNG655397:DNG655406 DXC655397:DXC655406 EGY655397:EGY655406 EQU655397:EQU655406 FAQ655397:FAQ655406 FKM655397:FKM655406 FUI655397:FUI655406 GEE655397:GEE655406 GOA655397:GOA655406 GXW655397:GXW655406 HHS655397:HHS655406 HRO655397:HRO655406 IBK655397:IBK655406 ILG655397:ILG655406 IVC655397:IVC655406 JEY655397:JEY655406 JOU655397:JOU655406 JYQ655397:JYQ655406 KIM655397:KIM655406 KSI655397:KSI655406 LCE655397:LCE655406 LMA655397:LMA655406 LVW655397:LVW655406 MFS655397:MFS655406 MPO655397:MPO655406 MZK655397:MZK655406 NJG655397:NJG655406 NTC655397:NTC655406 OCY655397:OCY655406 OMU655397:OMU655406 OWQ655397:OWQ655406 PGM655397:PGM655406 PQI655397:PQI655406 QAE655397:QAE655406 QKA655397:QKA655406 QTW655397:QTW655406 RDS655397:RDS655406 RNO655397:RNO655406 RXK655397:RXK655406 SHG655397:SHG655406 SRC655397:SRC655406 TAY655397:TAY655406 TKU655397:TKU655406 TUQ655397:TUQ655406 UEM655397:UEM655406 UOI655397:UOI655406 UYE655397:UYE655406 VIA655397:VIA655406 VRW655397:VRW655406 WBS655397:WBS655406 WLO655397:WLO655406 WVK655397:WVK655406 I720932:I720941 IY720933:IY720942 SU720933:SU720942 ACQ720933:ACQ720942 AMM720933:AMM720942 AWI720933:AWI720942 BGE720933:BGE720942 BQA720933:BQA720942 BZW720933:BZW720942 CJS720933:CJS720942 CTO720933:CTO720942 DDK720933:DDK720942 DNG720933:DNG720942 DXC720933:DXC720942 EGY720933:EGY720942 EQU720933:EQU720942 FAQ720933:FAQ720942 FKM720933:FKM720942 FUI720933:FUI720942 GEE720933:GEE720942 GOA720933:GOA720942 GXW720933:GXW720942 HHS720933:HHS720942 HRO720933:HRO720942 IBK720933:IBK720942 ILG720933:ILG720942 IVC720933:IVC720942 JEY720933:JEY720942 JOU720933:JOU720942 JYQ720933:JYQ720942 KIM720933:KIM720942 KSI720933:KSI720942 LCE720933:LCE720942 LMA720933:LMA720942 LVW720933:LVW720942 MFS720933:MFS720942 MPO720933:MPO720942 MZK720933:MZK720942 NJG720933:NJG720942 NTC720933:NTC720942 OCY720933:OCY720942 OMU720933:OMU720942 OWQ720933:OWQ720942 PGM720933:PGM720942 PQI720933:PQI720942 QAE720933:QAE720942 QKA720933:QKA720942 QTW720933:QTW720942 RDS720933:RDS720942 RNO720933:RNO720942 RXK720933:RXK720942 SHG720933:SHG720942 SRC720933:SRC720942 TAY720933:TAY720942 TKU720933:TKU720942 TUQ720933:TUQ720942 UEM720933:UEM720942 UOI720933:UOI720942 UYE720933:UYE720942 VIA720933:VIA720942 VRW720933:VRW720942 WBS720933:WBS720942 WLO720933:WLO720942 WVK720933:WVK720942 I786468:I786477 IY786469:IY786478 SU786469:SU786478 ACQ786469:ACQ786478 AMM786469:AMM786478 AWI786469:AWI786478 BGE786469:BGE786478 BQA786469:BQA786478 BZW786469:BZW786478 CJS786469:CJS786478 CTO786469:CTO786478 DDK786469:DDK786478 DNG786469:DNG786478 DXC786469:DXC786478 EGY786469:EGY786478 EQU786469:EQU786478 FAQ786469:FAQ786478 FKM786469:FKM786478 FUI786469:FUI786478 GEE786469:GEE786478 GOA786469:GOA786478 GXW786469:GXW786478 HHS786469:HHS786478 HRO786469:HRO786478 IBK786469:IBK786478 ILG786469:ILG786478 IVC786469:IVC786478 JEY786469:JEY786478 JOU786469:JOU786478 JYQ786469:JYQ786478 KIM786469:KIM786478 KSI786469:KSI786478 LCE786469:LCE786478 LMA786469:LMA786478 LVW786469:LVW786478 MFS786469:MFS786478 MPO786469:MPO786478 MZK786469:MZK786478 NJG786469:NJG786478 NTC786469:NTC786478 OCY786469:OCY786478 OMU786469:OMU786478 OWQ786469:OWQ786478 PGM786469:PGM786478 PQI786469:PQI786478 QAE786469:QAE786478 QKA786469:QKA786478 QTW786469:QTW786478 RDS786469:RDS786478 RNO786469:RNO786478 RXK786469:RXK786478 SHG786469:SHG786478 SRC786469:SRC786478 TAY786469:TAY786478 TKU786469:TKU786478 TUQ786469:TUQ786478 UEM786469:UEM786478 UOI786469:UOI786478 UYE786469:UYE786478 VIA786469:VIA786478 VRW786469:VRW786478 WBS786469:WBS786478 WLO786469:WLO786478 WVK786469:WVK786478 I852004:I852013 IY852005:IY852014 SU852005:SU852014 ACQ852005:ACQ852014 AMM852005:AMM852014 AWI852005:AWI852014 BGE852005:BGE852014 BQA852005:BQA852014 BZW852005:BZW852014 CJS852005:CJS852014 CTO852005:CTO852014 DDK852005:DDK852014 DNG852005:DNG852014 DXC852005:DXC852014 EGY852005:EGY852014 EQU852005:EQU852014 FAQ852005:FAQ852014 FKM852005:FKM852014 FUI852005:FUI852014 GEE852005:GEE852014 GOA852005:GOA852014 GXW852005:GXW852014 HHS852005:HHS852014 HRO852005:HRO852014 IBK852005:IBK852014 ILG852005:ILG852014 IVC852005:IVC852014 JEY852005:JEY852014 JOU852005:JOU852014 JYQ852005:JYQ852014 KIM852005:KIM852014 KSI852005:KSI852014 LCE852005:LCE852014 LMA852005:LMA852014 LVW852005:LVW852014 MFS852005:MFS852014 MPO852005:MPO852014 MZK852005:MZK852014 NJG852005:NJG852014 NTC852005:NTC852014 OCY852005:OCY852014 OMU852005:OMU852014 OWQ852005:OWQ852014 PGM852005:PGM852014 PQI852005:PQI852014 QAE852005:QAE852014 QKA852005:QKA852014 QTW852005:QTW852014 RDS852005:RDS852014 RNO852005:RNO852014 RXK852005:RXK852014 SHG852005:SHG852014 SRC852005:SRC852014 TAY852005:TAY852014 TKU852005:TKU852014 TUQ852005:TUQ852014 UEM852005:UEM852014 UOI852005:UOI852014 UYE852005:UYE852014 VIA852005:VIA852014 VRW852005:VRW852014 WBS852005:WBS852014 WLO852005:WLO852014 WVK852005:WVK852014 I917540:I917549 IY917541:IY917550 SU917541:SU917550 ACQ917541:ACQ917550 AMM917541:AMM917550 AWI917541:AWI917550 BGE917541:BGE917550 BQA917541:BQA917550 BZW917541:BZW917550 CJS917541:CJS917550 CTO917541:CTO917550 DDK917541:DDK917550 DNG917541:DNG917550 DXC917541:DXC917550 EGY917541:EGY917550 EQU917541:EQU917550 FAQ917541:FAQ917550 FKM917541:FKM917550 FUI917541:FUI917550 GEE917541:GEE917550 GOA917541:GOA917550 GXW917541:GXW917550 HHS917541:HHS917550 HRO917541:HRO917550 IBK917541:IBK917550 ILG917541:ILG917550 IVC917541:IVC917550 JEY917541:JEY917550 JOU917541:JOU917550 JYQ917541:JYQ917550 KIM917541:KIM917550 KSI917541:KSI917550 LCE917541:LCE917550 LMA917541:LMA917550 LVW917541:LVW917550 MFS917541:MFS917550 MPO917541:MPO917550 MZK917541:MZK917550 NJG917541:NJG917550 NTC917541:NTC917550 OCY917541:OCY917550 OMU917541:OMU917550 OWQ917541:OWQ917550 PGM917541:PGM917550 PQI917541:PQI917550 QAE917541:QAE917550 QKA917541:QKA917550 QTW917541:QTW917550 RDS917541:RDS917550 RNO917541:RNO917550 RXK917541:RXK917550 SHG917541:SHG917550 SRC917541:SRC917550 TAY917541:TAY917550 TKU917541:TKU917550 TUQ917541:TUQ917550 UEM917541:UEM917550 UOI917541:UOI917550 UYE917541:UYE917550 VIA917541:VIA917550 VRW917541:VRW917550 WBS917541:WBS917550 WLO917541:WLO917550 WVK917541:WVK917550 I983076:I983085 IY983077:IY983086 SU983077:SU983086 ACQ983077:ACQ983086 AMM983077:AMM983086 AWI983077:AWI983086 BGE983077:BGE983086 BQA983077:BQA983086 BZW983077:BZW983086 CJS983077:CJS983086 CTO983077:CTO983086 DDK983077:DDK983086 DNG983077:DNG983086 DXC983077:DXC983086 EGY983077:EGY983086 EQU983077:EQU983086 FAQ983077:FAQ983086 FKM983077:FKM983086 FUI983077:FUI983086 GEE983077:GEE983086 GOA983077:GOA983086 GXW983077:GXW983086 HHS983077:HHS983086 HRO983077:HRO983086 IBK983077:IBK983086 ILG983077:ILG983086 IVC983077:IVC983086 JEY983077:JEY983086 JOU983077:JOU983086 JYQ983077:JYQ983086 KIM983077:KIM983086 KSI983077:KSI983086 LCE983077:LCE983086 LMA983077:LMA983086 LVW983077:LVW983086 MFS983077:MFS983086 MPO983077:MPO983086 MZK983077:MZK983086 NJG983077:NJG983086 NTC983077:NTC983086 OCY983077:OCY983086 OMU983077:OMU983086 OWQ983077:OWQ983086 PGM983077:PGM983086 PQI983077:PQI983086 QAE983077:QAE983086 QKA983077:QKA983086 QTW983077:QTW983086 RDS983077:RDS983086 RNO983077:RNO983086 RXK983077:RXK983086 SHG983077:SHG983086 SRC983077:SRC983086 TAY983077:TAY983086 TKU983077:TKU983086 TUQ983077:TUQ983086 UEM983077:UEM983086 UOI983077:UOI983086 UYE983077:UYE983086 VIA983077:VIA983086 VRW983077:VRW983086 WBS983077:WBS983086 WLO983077:WLO983086 WVM21:WVM31 WLQ21:WLQ31 WBU21:WBU31 VRY21:VRY31 VIC21:VIC31 UYG21:UYG31 UOK21:UOK31 UEO21:UEO31 TUS21:TUS31 TKW21:TKW31 TBA21:TBA31 SRE21:SRE31 SHI21:SHI31 RXM21:RXM31 RNQ21:RNQ31 RDU21:RDU31 QTY21:QTY31 QKC21:QKC31 QAG21:QAG31 PQK21:PQK31 PGO21:PGO31 OWS21:OWS31 OMW21:OMW31 ODA21:ODA31 NTE21:NTE31 NJI21:NJI31 MZM21:MZM31 MPQ21:MPQ31 MFU21:MFU31 LVY21:LVY31 LMC21:LMC31 LCG21:LCG31 KSK21:KSK31 KIO21:KIO31 JYS21:JYS31 JOW21:JOW31 JFA21:JFA31 IVE21:IVE31 ILI21:ILI31 IBM21:IBM31 HRQ21:HRQ31 HHU21:HHU31 GXY21:GXY31 GOC21:GOC31 GEG21:GEG31 FUK21:FUK31 FKO21:FKO31 FAS21:FAS31 EQW21:EQW31 EHA21:EHA31 DXE21:DXE31 DNI21:DNI31 DDM21:DDM31 CTQ21:CTQ31 CJU21:CJU31 BZY21:BZY31 BQC21:BQC31 BGG21:BGG31 AWK21:AWK31 AMO21:AMO31 ACS21:ACS31 SW21:SW31 JA21:JA31" xr:uid="{8BC33280-2BB1-4E42-8277-ECFCE1779437}">
      <formula1>43556</formula1>
      <formula2>44347</formula2>
    </dataValidation>
    <dataValidation type="date" allowBlank="1" showErrorMessage="1" errorTitle="Error" error="Only donations received between 1 April 2019 to 31 May 2021 is eligible for CMF matching." sqref="WVK983092:WVK983101 IX38:IX47 ST38:ST47 ACP38:ACP47 AML38:AML47 AWH38:AWH47 BGD38:BGD47 BPZ38:BPZ47 BZV38:BZV47 CJR38:CJR47 CTN38:CTN47 DDJ38:DDJ47 DNF38:DNF47 DXB38:DXB47 EGX38:EGX47 EQT38:EQT47 FAP38:FAP47 FKL38:FKL47 FUH38:FUH47 GED38:GED47 GNZ38:GNZ47 GXV38:GXV47 HHR38:HHR47 HRN38:HRN47 IBJ38:IBJ47 ILF38:ILF47 IVB38:IVB47 JEX38:JEX47 JOT38:JOT47 JYP38:JYP47 KIL38:KIL47 KSH38:KSH47 LCD38:LCD47 LLZ38:LLZ47 LVV38:LVV47 MFR38:MFR47 MPN38:MPN47 MZJ38:MZJ47 NJF38:NJF47 NTB38:NTB47 OCX38:OCX47 OMT38:OMT47 OWP38:OWP47 PGL38:PGL47 PQH38:PQH47 QAD38:QAD47 QJZ38:QJZ47 QTV38:QTV47 RDR38:RDR47 RNN38:RNN47 RXJ38:RXJ47 SHF38:SHF47 SRB38:SRB47 TAX38:TAX47 TKT38:TKT47 TUP38:TUP47 UEL38:UEL47 UOH38:UOH47 UYD38:UYD47 VHZ38:VHZ47 VRV38:VRV47 WBR38:WBR47 WLN38:WLN47 WVJ38:WVJ47 I65587:I65596 IY65588:IY65597 SU65588:SU65597 ACQ65588:ACQ65597 AMM65588:AMM65597 AWI65588:AWI65597 BGE65588:BGE65597 BQA65588:BQA65597 BZW65588:BZW65597 CJS65588:CJS65597 CTO65588:CTO65597 DDK65588:DDK65597 DNG65588:DNG65597 DXC65588:DXC65597 EGY65588:EGY65597 EQU65588:EQU65597 FAQ65588:FAQ65597 FKM65588:FKM65597 FUI65588:FUI65597 GEE65588:GEE65597 GOA65588:GOA65597 GXW65588:GXW65597 HHS65588:HHS65597 HRO65588:HRO65597 IBK65588:IBK65597 ILG65588:ILG65597 IVC65588:IVC65597 JEY65588:JEY65597 JOU65588:JOU65597 JYQ65588:JYQ65597 KIM65588:KIM65597 KSI65588:KSI65597 LCE65588:LCE65597 LMA65588:LMA65597 LVW65588:LVW65597 MFS65588:MFS65597 MPO65588:MPO65597 MZK65588:MZK65597 NJG65588:NJG65597 NTC65588:NTC65597 OCY65588:OCY65597 OMU65588:OMU65597 OWQ65588:OWQ65597 PGM65588:PGM65597 PQI65588:PQI65597 QAE65588:QAE65597 QKA65588:QKA65597 QTW65588:QTW65597 RDS65588:RDS65597 RNO65588:RNO65597 RXK65588:RXK65597 SHG65588:SHG65597 SRC65588:SRC65597 TAY65588:TAY65597 TKU65588:TKU65597 TUQ65588:TUQ65597 UEM65588:UEM65597 UOI65588:UOI65597 UYE65588:UYE65597 VIA65588:VIA65597 VRW65588:VRW65597 WBS65588:WBS65597 WLO65588:WLO65597 WVK65588:WVK65597 I131123:I131132 IY131124:IY131133 SU131124:SU131133 ACQ131124:ACQ131133 AMM131124:AMM131133 AWI131124:AWI131133 BGE131124:BGE131133 BQA131124:BQA131133 BZW131124:BZW131133 CJS131124:CJS131133 CTO131124:CTO131133 DDK131124:DDK131133 DNG131124:DNG131133 DXC131124:DXC131133 EGY131124:EGY131133 EQU131124:EQU131133 FAQ131124:FAQ131133 FKM131124:FKM131133 FUI131124:FUI131133 GEE131124:GEE131133 GOA131124:GOA131133 GXW131124:GXW131133 HHS131124:HHS131133 HRO131124:HRO131133 IBK131124:IBK131133 ILG131124:ILG131133 IVC131124:IVC131133 JEY131124:JEY131133 JOU131124:JOU131133 JYQ131124:JYQ131133 KIM131124:KIM131133 KSI131124:KSI131133 LCE131124:LCE131133 LMA131124:LMA131133 LVW131124:LVW131133 MFS131124:MFS131133 MPO131124:MPO131133 MZK131124:MZK131133 NJG131124:NJG131133 NTC131124:NTC131133 OCY131124:OCY131133 OMU131124:OMU131133 OWQ131124:OWQ131133 PGM131124:PGM131133 PQI131124:PQI131133 QAE131124:QAE131133 QKA131124:QKA131133 QTW131124:QTW131133 RDS131124:RDS131133 RNO131124:RNO131133 RXK131124:RXK131133 SHG131124:SHG131133 SRC131124:SRC131133 TAY131124:TAY131133 TKU131124:TKU131133 TUQ131124:TUQ131133 UEM131124:UEM131133 UOI131124:UOI131133 UYE131124:UYE131133 VIA131124:VIA131133 VRW131124:VRW131133 WBS131124:WBS131133 WLO131124:WLO131133 WVK131124:WVK131133 I196659:I196668 IY196660:IY196669 SU196660:SU196669 ACQ196660:ACQ196669 AMM196660:AMM196669 AWI196660:AWI196669 BGE196660:BGE196669 BQA196660:BQA196669 BZW196660:BZW196669 CJS196660:CJS196669 CTO196660:CTO196669 DDK196660:DDK196669 DNG196660:DNG196669 DXC196660:DXC196669 EGY196660:EGY196669 EQU196660:EQU196669 FAQ196660:FAQ196669 FKM196660:FKM196669 FUI196660:FUI196669 GEE196660:GEE196669 GOA196660:GOA196669 GXW196660:GXW196669 HHS196660:HHS196669 HRO196660:HRO196669 IBK196660:IBK196669 ILG196660:ILG196669 IVC196660:IVC196669 JEY196660:JEY196669 JOU196660:JOU196669 JYQ196660:JYQ196669 KIM196660:KIM196669 KSI196660:KSI196669 LCE196660:LCE196669 LMA196660:LMA196669 LVW196660:LVW196669 MFS196660:MFS196669 MPO196660:MPO196669 MZK196660:MZK196669 NJG196660:NJG196669 NTC196660:NTC196669 OCY196660:OCY196669 OMU196660:OMU196669 OWQ196660:OWQ196669 PGM196660:PGM196669 PQI196660:PQI196669 QAE196660:QAE196669 QKA196660:QKA196669 QTW196660:QTW196669 RDS196660:RDS196669 RNO196660:RNO196669 RXK196660:RXK196669 SHG196660:SHG196669 SRC196660:SRC196669 TAY196660:TAY196669 TKU196660:TKU196669 TUQ196660:TUQ196669 UEM196660:UEM196669 UOI196660:UOI196669 UYE196660:UYE196669 VIA196660:VIA196669 VRW196660:VRW196669 WBS196660:WBS196669 WLO196660:WLO196669 WVK196660:WVK196669 I262195:I262204 IY262196:IY262205 SU262196:SU262205 ACQ262196:ACQ262205 AMM262196:AMM262205 AWI262196:AWI262205 BGE262196:BGE262205 BQA262196:BQA262205 BZW262196:BZW262205 CJS262196:CJS262205 CTO262196:CTO262205 DDK262196:DDK262205 DNG262196:DNG262205 DXC262196:DXC262205 EGY262196:EGY262205 EQU262196:EQU262205 FAQ262196:FAQ262205 FKM262196:FKM262205 FUI262196:FUI262205 GEE262196:GEE262205 GOA262196:GOA262205 GXW262196:GXW262205 HHS262196:HHS262205 HRO262196:HRO262205 IBK262196:IBK262205 ILG262196:ILG262205 IVC262196:IVC262205 JEY262196:JEY262205 JOU262196:JOU262205 JYQ262196:JYQ262205 KIM262196:KIM262205 KSI262196:KSI262205 LCE262196:LCE262205 LMA262196:LMA262205 LVW262196:LVW262205 MFS262196:MFS262205 MPO262196:MPO262205 MZK262196:MZK262205 NJG262196:NJG262205 NTC262196:NTC262205 OCY262196:OCY262205 OMU262196:OMU262205 OWQ262196:OWQ262205 PGM262196:PGM262205 PQI262196:PQI262205 QAE262196:QAE262205 QKA262196:QKA262205 QTW262196:QTW262205 RDS262196:RDS262205 RNO262196:RNO262205 RXK262196:RXK262205 SHG262196:SHG262205 SRC262196:SRC262205 TAY262196:TAY262205 TKU262196:TKU262205 TUQ262196:TUQ262205 UEM262196:UEM262205 UOI262196:UOI262205 UYE262196:UYE262205 VIA262196:VIA262205 VRW262196:VRW262205 WBS262196:WBS262205 WLO262196:WLO262205 WVK262196:WVK262205 I327731:I327740 IY327732:IY327741 SU327732:SU327741 ACQ327732:ACQ327741 AMM327732:AMM327741 AWI327732:AWI327741 BGE327732:BGE327741 BQA327732:BQA327741 BZW327732:BZW327741 CJS327732:CJS327741 CTO327732:CTO327741 DDK327732:DDK327741 DNG327732:DNG327741 DXC327732:DXC327741 EGY327732:EGY327741 EQU327732:EQU327741 FAQ327732:FAQ327741 FKM327732:FKM327741 FUI327732:FUI327741 GEE327732:GEE327741 GOA327732:GOA327741 GXW327732:GXW327741 HHS327732:HHS327741 HRO327732:HRO327741 IBK327732:IBK327741 ILG327732:ILG327741 IVC327732:IVC327741 JEY327732:JEY327741 JOU327732:JOU327741 JYQ327732:JYQ327741 KIM327732:KIM327741 KSI327732:KSI327741 LCE327732:LCE327741 LMA327732:LMA327741 LVW327732:LVW327741 MFS327732:MFS327741 MPO327732:MPO327741 MZK327732:MZK327741 NJG327732:NJG327741 NTC327732:NTC327741 OCY327732:OCY327741 OMU327732:OMU327741 OWQ327732:OWQ327741 PGM327732:PGM327741 PQI327732:PQI327741 QAE327732:QAE327741 QKA327732:QKA327741 QTW327732:QTW327741 RDS327732:RDS327741 RNO327732:RNO327741 RXK327732:RXK327741 SHG327732:SHG327741 SRC327732:SRC327741 TAY327732:TAY327741 TKU327732:TKU327741 TUQ327732:TUQ327741 UEM327732:UEM327741 UOI327732:UOI327741 UYE327732:UYE327741 VIA327732:VIA327741 VRW327732:VRW327741 WBS327732:WBS327741 WLO327732:WLO327741 WVK327732:WVK327741 I393267:I393276 IY393268:IY393277 SU393268:SU393277 ACQ393268:ACQ393277 AMM393268:AMM393277 AWI393268:AWI393277 BGE393268:BGE393277 BQA393268:BQA393277 BZW393268:BZW393277 CJS393268:CJS393277 CTO393268:CTO393277 DDK393268:DDK393277 DNG393268:DNG393277 DXC393268:DXC393277 EGY393268:EGY393277 EQU393268:EQU393277 FAQ393268:FAQ393277 FKM393268:FKM393277 FUI393268:FUI393277 GEE393268:GEE393277 GOA393268:GOA393277 GXW393268:GXW393277 HHS393268:HHS393277 HRO393268:HRO393277 IBK393268:IBK393277 ILG393268:ILG393277 IVC393268:IVC393277 JEY393268:JEY393277 JOU393268:JOU393277 JYQ393268:JYQ393277 KIM393268:KIM393277 KSI393268:KSI393277 LCE393268:LCE393277 LMA393268:LMA393277 LVW393268:LVW393277 MFS393268:MFS393277 MPO393268:MPO393277 MZK393268:MZK393277 NJG393268:NJG393277 NTC393268:NTC393277 OCY393268:OCY393277 OMU393268:OMU393277 OWQ393268:OWQ393277 PGM393268:PGM393277 PQI393268:PQI393277 QAE393268:QAE393277 QKA393268:QKA393277 QTW393268:QTW393277 RDS393268:RDS393277 RNO393268:RNO393277 RXK393268:RXK393277 SHG393268:SHG393277 SRC393268:SRC393277 TAY393268:TAY393277 TKU393268:TKU393277 TUQ393268:TUQ393277 UEM393268:UEM393277 UOI393268:UOI393277 UYE393268:UYE393277 VIA393268:VIA393277 VRW393268:VRW393277 WBS393268:WBS393277 WLO393268:WLO393277 WVK393268:WVK393277 I458803:I458812 IY458804:IY458813 SU458804:SU458813 ACQ458804:ACQ458813 AMM458804:AMM458813 AWI458804:AWI458813 BGE458804:BGE458813 BQA458804:BQA458813 BZW458804:BZW458813 CJS458804:CJS458813 CTO458804:CTO458813 DDK458804:DDK458813 DNG458804:DNG458813 DXC458804:DXC458813 EGY458804:EGY458813 EQU458804:EQU458813 FAQ458804:FAQ458813 FKM458804:FKM458813 FUI458804:FUI458813 GEE458804:GEE458813 GOA458804:GOA458813 GXW458804:GXW458813 HHS458804:HHS458813 HRO458804:HRO458813 IBK458804:IBK458813 ILG458804:ILG458813 IVC458804:IVC458813 JEY458804:JEY458813 JOU458804:JOU458813 JYQ458804:JYQ458813 KIM458804:KIM458813 KSI458804:KSI458813 LCE458804:LCE458813 LMA458804:LMA458813 LVW458804:LVW458813 MFS458804:MFS458813 MPO458804:MPO458813 MZK458804:MZK458813 NJG458804:NJG458813 NTC458804:NTC458813 OCY458804:OCY458813 OMU458804:OMU458813 OWQ458804:OWQ458813 PGM458804:PGM458813 PQI458804:PQI458813 QAE458804:QAE458813 QKA458804:QKA458813 QTW458804:QTW458813 RDS458804:RDS458813 RNO458804:RNO458813 RXK458804:RXK458813 SHG458804:SHG458813 SRC458804:SRC458813 TAY458804:TAY458813 TKU458804:TKU458813 TUQ458804:TUQ458813 UEM458804:UEM458813 UOI458804:UOI458813 UYE458804:UYE458813 VIA458804:VIA458813 VRW458804:VRW458813 WBS458804:WBS458813 WLO458804:WLO458813 WVK458804:WVK458813 I524339:I524348 IY524340:IY524349 SU524340:SU524349 ACQ524340:ACQ524349 AMM524340:AMM524349 AWI524340:AWI524349 BGE524340:BGE524349 BQA524340:BQA524349 BZW524340:BZW524349 CJS524340:CJS524349 CTO524340:CTO524349 DDK524340:DDK524349 DNG524340:DNG524349 DXC524340:DXC524349 EGY524340:EGY524349 EQU524340:EQU524349 FAQ524340:FAQ524349 FKM524340:FKM524349 FUI524340:FUI524349 GEE524340:GEE524349 GOA524340:GOA524349 GXW524340:GXW524349 HHS524340:HHS524349 HRO524340:HRO524349 IBK524340:IBK524349 ILG524340:ILG524349 IVC524340:IVC524349 JEY524340:JEY524349 JOU524340:JOU524349 JYQ524340:JYQ524349 KIM524340:KIM524349 KSI524340:KSI524349 LCE524340:LCE524349 LMA524340:LMA524349 LVW524340:LVW524349 MFS524340:MFS524349 MPO524340:MPO524349 MZK524340:MZK524349 NJG524340:NJG524349 NTC524340:NTC524349 OCY524340:OCY524349 OMU524340:OMU524349 OWQ524340:OWQ524349 PGM524340:PGM524349 PQI524340:PQI524349 QAE524340:QAE524349 QKA524340:QKA524349 QTW524340:QTW524349 RDS524340:RDS524349 RNO524340:RNO524349 RXK524340:RXK524349 SHG524340:SHG524349 SRC524340:SRC524349 TAY524340:TAY524349 TKU524340:TKU524349 TUQ524340:TUQ524349 UEM524340:UEM524349 UOI524340:UOI524349 UYE524340:UYE524349 VIA524340:VIA524349 VRW524340:VRW524349 WBS524340:WBS524349 WLO524340:WLO524349 WVK524340:WVK524349 I589875:I589884 IY589876:IY589885 SU589876:SU589885 ACQ589876:ACQ589885 AMM589876:AMM589885 AWI589876:AWI589885 BGE589876:BGE589885 BQA589876:BQA589885 BZW589876:BZW589885 CJS589876:CJS589885 CTO589876:CTO589885 DDK589876:DDK589885 DNG589876:DNG589885 DXC589876:DXC589885 EGY589876:EGY589885 EQU589876:EQU589885 FAQ589876:FAQ589885 FKM589876:FKM589885 FUI589876:FUI589885 GEE589876:GEE589885 GOA589876:GOA589885 GXW589876:GXW589885 HHS589876:HHS589885 HRO589876:HRO589885 IBK589876:IBK589885 ILG589876:ILG589885 IVC589876:IVC589885 JEY589876:JEY589885 JOU589876:JOU589885 JYQ589876:JYQ589885 KIM589876:KIM589885 KSI589876:KSI589885 LCE589876:LCE589885 LMA589876:LMA589885 LVW589876:LVW589885 MFS589876:MFS589885 MPO589876:MPO589885 MZK589876:MZK589885 NJG589876:NJG589885 NTC589876:NTC589885 OCY589876:OCY589885 OMU589876:OMU589885 OWQ589876:OWQ589885 PGM589876:PGM589885 PQI589876:PQI589885 QAE589876:QAE589885 QKA589876:QKA589885 QTW589876:QTW589885 RDS589876:RDS589885 RNO589876:RNO589885 RXK589876:RXK589885 SHG589876:SHG589885 SRC589876:SRC589885 TAY589876:TAY589885 TKU589876:TKU589885 TUQ589876:TUQ589885 UEM589876:UEM589885 UOI589876:UOI589885 UYE589876:UYE589885 VIA589876:VIA589885 VRW589876:VRW589885 WBS589876:WBS589885 WLO589876:WLO589885 WVK589876:WVK589885 I655411:I655420 IY655412:IY655421 SU655412:SU655421 ACQ655412:ACQ655421 AMM655412:AMM655421 AWI655412:AWI655421 BGE655412:BGE655421 BQA655412:BQA655421 BZW655412:BZW655421 CJS655412:CJS655421 CTO655412:CTO655421 DDK655412:DDK655421 DNG655412:DNG655421 DXC655412:DXC655421 EGY655412:EGY655421 EQU655412:EQU655421 FAQ655412:FAQ655421 FKM655412:FKM655421 FUI655412:FUI655421 GEE655412:GEE655421 GOA655412:GOA655421 GXW655412:GXW655421 HHS655412:HHS655421 HRO655412:HRO655421 IBK655412:IBK655421 ILG655412:ILG655421 IVC655412:IVC655421 JEY655412:JEY655421 JOU655412:JOU655421 JYQ655412:JYQ655421 KIM655412:KIM655421 KSI655412:KSI655421 LCE655412:LCE655421 LMA655412:LMA655421 LVW655412:LVW655421 MFS655412:MFS655421 MPO655412:MPO655421 MZK655412:MZK655421 NJG655412:NJG655421 NTC655412:NTC655421 OCY655412:OCY655421 OMU655412:OMU655421 OWQ655412:OWQ655421 PGM655412:PGM655421 PQI655412:PQI655421 QAE655412:QAE655421 QKA655412:QKA655421 QTW655412:QTW655421 RDS655412:RDS655421 RNO655412:RNO655421 RXK655412:RXK655421 SHG655412:SHG655421 SRC655412:SRC655421 TAY655412:TAY655421 TKU655412:TKU655421 TUQ655412:TUQ655421 UEM655412:UEM655421 UOI655412:UOI655421 UYE655412:UYE655421 VIA655412:VIA655421 VRW655412:VRW655421 WBS655412:WBS655421 WLO655412:WLO655421 WVK655412:WVK655421 I720947:I720956 IY720948:IY720957 SU720948:SU720957 ACQ720948:ACQ720957 AMM720948:AMM720957 AWI720948:AWI720957 BGE720948:BGE720957 BQA720948:BQA720957 BZW720948:BZW720957 CJS720948:CJS720957 CTO720948:CTO720957 DDK720948:DDK720957 DNG720948:DNG720957 DXC720948:DXC720957 EGY720948:EGY720957 EQU720948:EQU720957 FAQ720948:FAQ720957 FKM720948:FKM720957 FUI720948:FUI720957 GEE720948:GEE720957 GOA720948:GOA720957 GXW720948:GXW720957 HHS720948:HHS720957 HRO720948:HRO720957 IBK720948:IBK720957 ILG720948:ILG720957 IVC720948:IVC720957 JEY720948:JEY720957 JOU720948:JOU720957 JYQ720948:JYQ720957 KIM720948:KIM720957 KSI720948:KSI720957 LCE720948:LCE720957 LMA720948:LMA720957 LVW720948:LVW720957 MFS720948:MFS720957 MPO720948:MPO720957 MZK720948:MZK720957 NJG720948:NJG720957 NTC720948:NTC720957 OCY720948:OCY720957 OMU720948:OMU720957 OWQ720948:OWQ720957 PGM720948:PGM720957 PQI720948:PQI720957 QAE720948:QAE720957 QKA720948:QKA720957 QTW720948:QTW720957 RDS720948:RDS720957 RNO720948:RNO720957 RXK720948:RXK720957 SHG720948:SHG720957 SRC720948:SRC720957 TAY720948:TAY720957 TKU720948:TKU720957 TUQ720948:TUQ720957 UEM720948:UEM720957 UOI720948:UOI720957 UYE720948:UYE720957 VIA720948:VIA720957 VRW720948:VRW720957 WBS720948:WBS720957 WLO720948:WLO720957 WVK720948:WVK720957 I786483:I786492 IY786484:IY786493 SU786484:SU786493 ACQ786484:ACQ786493 AMM786484:AMM786493 AWI786484:AWI786493 BGE786484:BGE786493 BQA786484:BQA786493 BZW786484:BZW786493 CJS786484:CJS786493 CTO786484:CTO786493 DDK786484:DDK786493 DNG786484:DNG786493 DXC786484:DXC786493 EGY786484:EGY786493 EQU786484:EQU786493 FAQ786484:FAQ786493 FKM786484:FKM786493 FUI786484:FUI786493 GEE786484:GEE786493 GOA786484:GOA786493 GXW786484:GXW786493 HHS786484:HHS786493 HRO786484:HRO786493 IBK786484:IBK786493 ILG786484:ILG786493 IVC786484:IVC786493 JEY786484:JEY786493 JOU786484:JOU786493 JYQ786484:JYQ786493 KIM786484:KIM786493 KSI786484:KSI786493 LCE786484:LCE786493 LMA786484:LMA786493 LVW786484:LVW786493 MFS786484:MFS786493 MPO786484:MPO786493 MZK786484:MZK786493 NJG786484:NJG786493 NTC786484:NTC786493 OCY786484:OCY786493 OMU786484:OMU786493 OWQ786484:OWQ786493 PGM786484:PGM786493 PQI786484:PQI786493 QAE786484:QAE786493 QKA786484:QKA786493 QTW786484:QTW786493 RDS786484:RDS786493 RNO786484:RNO786493 RXK786484:RXK786493 SHG786484:SHG786493 SRC786484:SRC786493 TAY786484:TAY786493 TKU786484:TKU786493 TUQ786484:TUQ786493 UEM786484:UEM786493 UOI786484:UOI786493 UYE786484:UYE786493 VIA786484:VIA786493 VRW786484:VRW786493 WBS786484:WBS786493 WLO786484:WLO786493 WVK786484:WVK786493 I852019:I852028 IY852020:IY852029 SU852020:SU852029 ACQ852020:ACQ852029 AMM852020:AMM852029 AWI852020:AWI852029 BGE852020:BGE852029 BQA852020:BQA852029 BZW852020:BZW852029 CJS852020:CJS852029 CTO852020:CTO852029 DDK852020:DDK852029 DNG852020:DNG852029 DXC852020:DXC852029 EGY852020:EGY852029 EQU852020:EQU852029 FAQ852020:FAQ852029 FKM852020:FKM852029 FUI852020:FUI852029 GEE852020:GEE852029 GOA852020:GOA852029 GXW852020:GXW852029 HHS852020:HHS852029 HRO852020:HRO852029 IBK852020:IBK852029 ILG852020:ILG852029 IVC852020:IVC852029 JEY852020:JEY852029 JOU852020:JOU852029 JYQ852020:JYQ852029 KIM852020:KIM852029 KSI852020:KSI852029 LCE852020:LCE852029 LMA852020:LMA852029 LVW852020:LVW852029 MFS852020:MFS852029 MPO852020:MPO852029 MZK852020:MZK852029 NJG852020:NJG852029 NTC852020:NTC852029 OCY852020:OCY852029 OMU852020:OMU852029 OWQ852020:OWQ852029 PGM852020:PGM852029 PQI852020:PQI852029 QAE852020:QAE852029 QKA852020:QKA852029 QTW852020:QTW852029 RDS852020:RDS852029 RNO852020:RNO852029 RXK852020:RXK852029 SHG852020:SHG852029 SRC852020:SRC852029 TAY852020:TAY852029 TKU852020:TKU852029 TUQ852020:TUQ852029 UEM852020:UEM852029 UOI852020:UOI852029 UYE852020:UYE852029 VIA852020:VIA852029 VRW852020:VRW852029 WBS852020:WBS852029 WLO852020:WLO852029 WVK852020:WVK852029 I917555:I917564 IY917556:IY917565 SU917556:SU917565 ACQ917556:ACQ917565 AMM917556:AMM917565 AWI917556:AWI917565 BGE917556:BGE917565 BQA917556:BQA917565 BZW917556:BZW917565 CJS917556:CJS917565 CTO917556:CTO917565 DDK917556:DDK917565 DNG917556:DNG917565 DXC917556:DXC917565 EGY917556:EGY917565 EQU917556:EQU917565 FAQ917556:FAQ917565 FKM917556:FKM917565 FUI917556:FUI917565 GEE917556:GEE917565 GOA917556:GOA917565 GXW917556:GXW917565 HHS917556:HHS917565 HRO917556:HRO917565 IBK917556:IBK917565 ILG917556:ILG917565 IVC917556:IVC917565 JEY917556:JEY917565 JOU917556:JOU917565 JYQ917556:JYQ917565 KIM917556:KIM917565 KSI917556:KSI917565 LCE917556:LCE917565 LMA917556:LMA917565 LVW917556:LVW917565 MFS917556:MFS917565 MPO917556:MPO917565 MZK917556:MZK917565 NJG917556:NJG917565 NTC917556:NTC917565 OCY917556:OCY917565 OMU917556:OMU917565 OWQ917556:OWQ917565 PGM917556:PGM917565 PQI917556:PQI917565 QAE917556:QAE917565 QKA917556:QKA917565 QTW917556:QTW917565 RDS917556:RDS917565 RNO917556:RNO917565 RXK917556:RXK917565 SHG917556:SHG917565 SRC917556:SRC917565 TAY917556:TAY917565 TKU917556:TKU917565 TUQ917556:TUQ917565 UEM917556:UEM917565 UOI917556:UOI917565 UYE917556:UYE917565 VIA917556:VIA917565 VRW917556:VRW917565 WBS917556:WBS917565 WLO917556:WLO917565 WVK917556:WVK917565 I983091:I983100 IY983092:IY983101 SU983092:SU983101 ACQ983092:ACQ983101 AMM983092:AMM983101 AWI983092:AWI983101 BGE983092:BGE983101 BQA983092:BQA983101 BZW983092:BZW983101 CJS983092:CJS983101 CTO983092:CTO983101 DDK983092:DDK983101 DNG983092:DNG983101 DXC983092:DXC983101 EGY983092:EGY983101 EQU983092:EQU983101 FAQ983092:FAQ983101 FKM983092:FKM983101 FUI983092:FUI983101 GEE983092:GEE983101 GOA983092:GOA983101 GXW983092:GXW983101 HHS983092:HHS983101 HRO983092:HRO983101 IBK983092:IBK983101 ILG983092:ILG983101 IVC983092:IVC983101 JEY983092:JEY983101 JOU983092:JOU983101 JYQ983092:JYQ983101 KIM983092:KIM983101 KSI983092:KSI983101 LCE983092:LCE983101 LMA983092:LMA983101 LVW983092:LVW983101 MFS983092:MFS983101 MPO983092:MPO983101 MZK983092:MZK983101 NJG983092:NJG983101 NTC983092:NTC983101 OCY983092:OCY983101 OMU983092:OMU983101 OWQ983092:OWQ983101 PGM983092:PGM983101 PQI983092:PQI983101 QAE983092:QAE983101 QKA983092:QKA983101 QTW983092:QTW983101 RDS983092:RDS983101 RNO983092:RNO983101 RXK983092:RXK983101 SHG983092:SHG983101 SRC983092:SRC983101 TAY983092:TAY983101 TKU983092:TKU983101 TUQ983092:TUQ983101 UEM983092:UEM983101 UOI983092:UOI983101 UYE983092:UYE983101 VIA983092:VIA983101 VRW983092:VRW983101 WBS983092:WBS983101 WLO983092:WLO983101" xr:uid="{A3D0FBFE-CB5E-4D28-A94B-C1ED463295E5}">
      <formula1>43556</formula1>
      <formula2>44347</formula2>
    </dataValidation>
    <dataValidation type="date" allowBlank="1" showInputMessage="1" showErrorMessage="1" error="Only Donations received between 1 April 2022 to 31 May 2024 are eligible for CMF matching in CMF application window 2024." sqref="H32 F2 H51 H35 G91:G92 G49 G60 H18 G57 F80:F85 H93:H1048576 F63:F68 F5:F6 F15" xr:uid="{36E1C8C7-C322-4C57-B952-B138F13D1BBE}">
      <formula1>44652</formula1>
      <formula2>45443</formula2>
    </dataValidation>
    <dataValidation type="date" showInputMessage="1" showErrorMessage="1" error="Only Donations received between 1 April 2024 to 31 May 2026 are eligible for CMF matching in CMF application window 2026." sqref="G38:G47" xr:uid="{019DA57A-7481-4467-9F7F-1545D4214FF6}">
      <formula1>45383</formula1>
      <formula2>46173</formula2>
    </dataValidation>
    <dataValidation type="list" showErrorMessage="1" errorTitle="Error" error="Please indicate if a Tax Deductible Receipt (TDR) was issued." prompt="Please indicate if this donation is local or overseas sourced." sqref="F38:F47 F21:F30" xr:uid="{53DC937B-A8BD-45F1-A619-B43D90723156}">
      <formula1>TDR_issued</formula1>
    </dataValidation>
    <dataValidation type="list" allowBlank="1" showInputMessage="1" showErrorMessage="1" sqref="I38:I47 I21:I30" xr:uid="{52C765B6-B04E-4EBB-B00F-A34470F281F3}">
      <formula1>Modes_of_Donation</formula1>
    </dataValidation>
    <dataValidation type="list" allowBlank="1" showInputMessage="1" showErrorMessage="1" sqref="C38:C47 C21:C30" xr:uid="{5962908F-F893-45AE-80D1-A8194BA057AA}">
      <formula1>Donor_Type</formula1>
    </dataValidation>
    <dataValidation type="textLength" allowBlank="1" showInputMessage="1" showErrorMessage="1" sqref="D38:D47 D21:D30" xr:uid="{184A1F6D-23D3-45B3-8AEC-79AAC5788A7D}">
      <formula1>4</formula1>
      <formula2>10</formula2>
    </dataValidation>
    <dataValidation type="list" allowBlank="1" showInputMessage="1" showErrorMessage="1" sqref="K38:K47 K21:K30" xr:uid="{1946AB44-5DC5-4D88-A537-AAE442FEA7CC}">
      <formula1>COI</formula1>
    </dataValidation>
    <dataValidation type="list" allowBlank="1" showInputMessage="1" showErrorMessage="1" sqref="E38:E47 E21:E30" xr:uid="{B694BDCD-061B-4A05-81DD-5059E40B35B2}">
      <formula1>INDIRECT(C21)</formula1>
    </dataValidation>
    <dataValidation type="date" showInputMessage="1" showErrorMessage="1" error="Only Donations received between 1 April 2024 to 31 May 2026 are eligible for CMF matching in CMF application window 2026." sqref="G21:G30" xr:uid="{794CA167-3985-4942-A45E-FDA1498A12BD}">
      <formula1>45383</formula1>
      <formula2>46173</formula2>
    </dataValidation>
  </dataValidations>
  <hyperlinks>
    <hyperlink ref="C89" r:id="rId1" display="See website" xr:uid="{DD1CD20E-11D0-4633-9A5B-536E23B036BB}"/>
  </hyperlinks>
  <pageMargins left="0.70866141732283472" right="0.70866141732283472" top="0.86614173228346458" bottom="0.86614173228346458" header="0.27559055118110237" footer="0.27559055118110237"/>
  <pageSetup paperSize="9" fitToHeight="0" orientation="landscape" r:id="rId2"/>
  <headerFooter>
    <oddHeader xml:space="preserve">&amp;R&amp;G
</oddHeader>
    <oddFooter>&amp;RPage &amp;P of &amp;N</oddFooter>
  </headerFooter>
  <rowBreaks count="2" manualBreakCount="2">
    <brk id="32" max="15" man="1"/>
    <brk id="50" max="16383" man="1"/>
  </rowBreaks>
  <legacyDrawingHF r:id="rId3"/>
  <tableParts count="2">
    <tablePart r:id="rId4"/>
    <tablePart r:id="rId5"/>
  </tableParts>
  <extLst>
    <ext xmlns:x14="http://schemas.microsoft.com/office/spreadsheetml/2009/9/main" uri="{78C0D931-6437-407d-A8EE-F0AAD7539E65}">
      <x14:conditionalFormattings>
        <x14:conditionalFormatting xmlns:xm="http://schemas.microsoft.com/office/excel/2006/main">
          <x14:cfRule type="containsText" priority="24" operator="containsText" id="{AE8AB66E-2BFC-425E-A312-449AE3440FB5}">
            <xm:f>NOT(ISERROR(SEARCH("_pls_select",A20)))</xm:f>
            <xm:f>"_pls_select"</xm:f>
            <x14:dxf>
              <font>
                <b/>
                <i/>
                <strike val="0"/>
                <color theme="1" tint="0.499984740745262"/>
              </font>
              <fill>
                <patternFill patternType="solid">
                  <bgColor rgb="FF47FFFF"/>
                </patternFill>
              </fill>
            </x14:dxf>
          </x14:cfRule>
          <xm:sqref>A37:O47 A20:O30</xm:sqref>
        </x14:conditionalFormatting>
      </x14:conditionalFormattings>
    </ext>
    <ext xmlns:x14="http://schemas.microsoft.com/office/spreadsheetml/2009/9/main" uri="{CCE6A557-97BC-4b89-ADB6-D9C93CAAB3DF}">
      <x14:dataValidations xmlns:xm="http://schemas.microsoft.com/office/excel/2006/main" count="5">
        <x14:dataValidation type="list" showErrorMessage="1" errorTitle="Error" error="Please identify donor as: Individual, Corporate or Foundation." prompt="Please identify donor as: Individual, Corporate or Foundation." xr:uid="{858AFB9A-1685-4409-AC07-279FF445868D}">
          <x14:formula1>
            <xm:f>List!$A$5:$A$7</xm:f>
          </x14:formula1>
          <xm:sqref>WLL983077:WLL983086 IU38:IU47 SQ38:SQ47 ACM38:ACM47 AMI38:AMI47 AWE38:AWE47 BGA38:BGA47 BPW38:BPW47 BZS38:BZS47 CJO38:CJO47 CTK38:CTK47 DDG38:DDG47 DNC38:DNC47 DWY38:DWY47 EGU38:EGU47 EQQ38:EQQ47 FAM38:FAM47 FKI38:FKI47 FUE38:FUE47 GEA38:GEA47 GNW38:GNW47 GXS38:GXS47 HHO38:HHO47 HRK38:HRK47 IBG38:IBG47 ILC38:ILC47 IUY38:IUY47 JEU38:JEU47 JOQ38:JOQ47 JYM38:JYM47 KII38:KII47 KSE38:KSE47 LCA38:LCA47 LLW38:LLW47 LVS38:LVS47 MFO38:MFO47 MPK38:MPK47 MZG38:MZG47 NJC38:NJC47 NSY38:NSY47 OCU38:OCU47 OMQ38:OMQ47 OWM38:OWM47 PGI38:PGI47 PQE38:PQE47 QAA38:QAA47 QJW38:QJW47 QTS38:QTS47 RDO38:RDO47 RNK38:RNK47 RXG38:RXG47 SHC38:SHC47 SQY38:SQY47 TAU38:TAU47 TKQ38:TKQ47 TUM38:TUM47 UEI38:UEI47 UOE38:UOE47 UYA38:UYA47 VHW38:VHW47 VRS38:VRS47 WBO38:WBO47 WLK38:WLK47 WVG38:WVG47 F65587:F65596 IV65588:IV65597 SR65588:SR65597 ACN65588:ACN65597 AMJ65588:AMJ65597 AWF65588:AWF65597 BGB65588:BGB65597 BPX65588:BPX65597 BZT65588:BZT65597 CJP65588:CJP65597 CTL65588:CTL65597 DDH65588:DDH65597 DND65588:DND65597 DWZ65588:DWZ65597 EGV65588:EGV65597 EQR65588:EQR65597 FAN65588:FAN65597 FKJ65588:FKJ65597 FUF65588:FUF65597 GEB65588:GEB65597 GNX65588:GNX65597 GXT65588:GXT65597 HHP65588:HHP65597 HRL65588:HRL65597 IBH65588:IBH65597 ILD65588:ILD65597 IUZ65588:IUZ65597 JEV65588:JEV65597 JOR65588:JOR65597 JYN65588:JYN65597 KIJ65588:KIJ65597 KSF65588:KSF65597 LCB65588:LCB65597 LLX65588:LLX65597 LVT65588:LVT65597 MFP65588:MFP65597 MPL65588:MPL65597 MZH65588:MZH65597 NJD65588:NJD65597 NSZ65588:NSZ65597 OCV65588:OCV65597 OMR65588:OMR65597 OWN65588:OWN65597 PGJ65588:PGJ65597 PQF65588:PQF65597 QAB65588:QAB65597 QJX65588:QJX65597 QTT65588:QTT65597 RDP65588:RDP65597 RNL65588:RNL65597 RXH65588:RXH65597 SHD65588:SHD65597 SQZ65588:SQZ65597 TAV65588:TAV65597 TKR65588:TKR65597 TUN65588:TUN65597 UEJ65588:UEJ65597 UOF65588:UOF65597 UYB65588:UYB65597 VHX65588:VHX65597 VRT65588:VRT65597 WBP65588:WBP65597 WLL65588:WLL65597 WVH65588:WVH65597 F131123:F131132 IV131124:IV131133 SR131124:SR131133 ACN131124:ACN131133 AMJ131124:AMJ131133 AWF131124:AWF131133 BGB131124:BGB131133 BPX131124:BPX131133 BZT131124:BZT131133 CJP131124:CJP131133 CTL131124:CTL131133 DDH131124:DDH131133 DND131124:DND131133 DWZ131124:DWZ131133 EGV131124:EGV131133 EQR131124:EQR131133 FAN131124:FAN131133 FKJ131124:FKJ131133 FUF131124:FUF131133 GEB131124:GEB131133 GNX131124:GNX131133 GXT131124:GXT131133 HHP131124:HHP131133 HRL131124:HRL131133 IBH131124:IBH131133 ILD131124:ILD131133 IUZ131124:IUZ131133 JEV131124:JEV131133 JOR131124:JOR131133 JYN131124:JYN131133 KIJ131124:KIJ131133 KSF131124:KSF131133 LCB131124:LCB131133 LLX131124:LLX131133 LVT131124:LVT131133 MFP131124:MFP131133 MPL131124:MPL131133 MZH131124:MZH131133 NJD131124:NJD131133 NSZ131124:NSZ131133 OCV131124:OCV131133 OMR131124:OMR131133 OWN131124:OWN131133 PGJ131124:PGJ131133 PQF131124:PQF131133 QAB131124:QAB131133 QJX131124:QJX131133 QTT131124:QTT131133 RDP131124:RDP131133 RNL131124:RNL131133 RXH131124:RXH131133 SHD131124:SHD131133 SQZ131124:SQZ131133 TAV131124:TAV131133 TKR131124:TKR131133 TUN131124:TUN131133 UEJ131124:UEJ131133 UOF131124:UOF131133 UYB131124:UYB131133 VHX131124:VHX131133 VRT131124:VRT131133 WBP131124:WBP131133 WLL131124:WLL131133 WVH131124:WVH131133 F196659:F196668 IV196660:IV196669 SR196660:SR196669 ACN196660:ACN196669 AMJ196660:AMJ196669 AWF196660:AWF196669 BGB196660:BGB196669 BPX196660:BPX196669 BZT196660:BZT196669 CJP196660:CJP196669 CTL196660:CTL196669 DDH196660:DDH196669 DND196660:DND196669 DWZ196660:DWZ196669 EGV196660:EGV196669 EQR196660:EQR196669 FAN196660:FAN196669 FKJ196660:FKJ196669 FUF196660:FUF196669 GEB196660:GEB196669 GNX196660:GNX196669 GXT196660:GXT196669 HHP196660:HHP196669 HRL196660:HRL196669 IBH196660:IBH196669 ILD196660:ILD196669 IUZ196660:IUZ196669 JEV196660:JEV196669 JOR196660:JOR196669 JYN196660:JYN196669 KIJ196660:KIJ196669 KSF196660:KSF196669 LCB196660:LCB196669 LLX196660:LLX196669 LVT196660:LVT196669 MFP196660:MFP196669 MPL196660:MPL196669 MZH196660:MZH196669 NJD196660:NJD196669 NSZ196660:NSZ196669 OCV196660:OCV196669 OMR196660:OMR196669 OWN196660:OWN196669 PGJ196660:PGJ196669 PQF196660:PQF196669 QAB196660:QAB196669 QJX196660:QJX196669 QTT196660:QTT196669 RDP196660:RDP196669 RNL196660:RNL196669 RXH196660:RXH196669 SHD196660:SHD196669 SQZ196660:SQZ196669 TAV196660:TAV196669 TKR196660:TKR196669 TUN196660:TUN196669 UEJ196660:UEJ196669 UOF196660:UOF196669 UYB196660:UYB196669 VHX196660:VHX196669 VRT196660:VRT196669 WBP196660:WBP196669 WLL196660:WLL196669 WVH196660:WVH196669 F262195:F262204 IV262196:IV262205 SR262196:SR262205 ACN262196:ACN262205 AMJ262196:AMJ262205 AWF262196:AWF262205 BGB262196:BGB262205 BPX262196:BPX262205 BZT262196:BZT262205 CJP262196:CJP262205 CTL262196:CTL262205 DDH262196:DDH262205 DND262196:DND262205 DWZ262196:DWZ262205 EGV262196:EGV262205 EQR262196:EQR262205 FAN262196:FAN262205 FKJ262196:FKJ262205 FUF262196:FUF262205 GEB262196:GEB262205 GNX262196:GNX262205 GXT262196:GXT262205 HHP262196:HHP262205 HRL262196:HRL262205 IBH262196:IBH262205 ILD262196:ILD262205 IUZ262196:IUZ262205 JEV262196:JEV262205 JOR262196:JOR262205 JYN262196:JYN262205 KIJ262196:KIJ262205 KSF262196:KSF262205 LCB262196:LCB262205 LLX262196:LLX262205 LVT262196:LVT262205 MFP262196:MFP262205 MPL262196:MPL262205 MZH262196:MZH262205 NJD262196:NJD262205 NSZ262196:NSZ262205 OCV262196:OCV262205 OMR262196:OMR262205 OWN262196:OWN262205 PGJ262196:PGJ262205 PQF262196:PQF262205 QAB262196:QAB262205 QJX262196:QJX262205 QTT262196:QTT262205 RDP262196:RDP262205 RNL262196:RNL262205 RXH262196:RXH262205 SHD262196:SHD262205 SQZ262196:SQZ262205 TAV262196:TAV262205 TKR262196:TKR262205 TUN262196:TUN262205 UEJ262196:UEJ262205 UOF262196:UOF262205 UYB262196:UYB262205 VHX262196:VHX262205 VRT262196:VRT262205 WBP262196:WBP262205 WLL262196:WLL262205 WVH262196:WVH262205 F327731:F327740 IV327732:IV327741 SR327732:SR327741 ACN327732:ACN327741 AMJ327732:AMJ327741 AWF327732:AWF327741 BGB327732:BGB327741 BPX327732:BPX327741 BZT327732:BZT327741 CJP327732:CJP327741 CTL327732:CTL327741 DDH327732:DDH327741 DND327732:DND327741 DWZ327732:DWZ327741 EGV327732:EGV327741 EQR327732:EQR327741 FAN327732:FAN327741 FKJ327732:FKJ327741 FUF327732:FUF327741 GEB327732:GEB327741 GNX327732:GNX327741 GXT327732:GXT327741 HHP327732:HHP327741 HRL327732:HRL327741 IBH327732:IBH327741 ILD327732:ILD327741 IUZ327732:IUZ327741 JEV327732:JEV327741 JOR327732:JOR327741 JYN327732:JYN327741 KIJ327732:KIJ327741 KSF327732:KSF327741 LCB327732:LCB327741 LLX327732:LLX327741 LVT327732:LVT327741 MFP327732:MFP327741 MPL327732:MPL327741 MZH327732:MZH327741 NJD327732:NJD327741 NSZ327732:NSZ327741 OCV327732:OCV327741 OMR327732:OMR327741 OWN327732:OWN327741 PGJ327732:PGJ327741 PQF327732:PQF327741 QAB327732:QAB327741 QJX327732:QJX327741 QTT327732:QTT327741 RDP327732:RDP327741 RNL327732:RNL327741 RXH327732:RXH327741 SHD327732:SHD327741 SQZ327732:SQZ327741 TAV327732:TAV327741 TKR327732:TKR327741 TUN327732:TUN327741 UEJ327732:UEJ327741 UOF327732:UOF327741 UYB327732:UYB327741 VHX327732:VHX327741 VRT327732:VRT327741 WBP327732:WBP327741 WLL327732:WLL327741 WVH327732:WVH327741 F393267:F393276 IV393268:IV393277 SR393268:SR393277 ACN393268:ACN393277 AMJ393268:AMJ393277 AWF393268:AWF393277 BGB393268:BGB393277 BPX393268:BPX393277 BZT393268:BZT393277 CJP393268:CJP393277 CTL393268:CTL393277 DDH393268:DDH393277 DND393268:DND393277 DWZ393268:DWZ393277 EGV393268:EGV393277 EQR393268:EQR393277 FAN393268:FAN393277 FKJ393268:FKJ393277 FUF393268:FUF393277 GEB393268:GEB393277 GNX393268:GNX393277 GXT393268:GXT393277 HHP393268:HHP393277 HRL393268:HRL393277 IBH393268:IBH393277 ILD393268:ILD393277 IUZ393268:IUZ393277 JEV393268:JEV393277 JOR393268:JOR393277 JYN393268:JYN393277 KIJ393268:KIJ393277 KSF393268:KSF393277 LCB393268:LCB393277 LLX393268:LLX393277 LVT393268:LVT393277 MFP393268:MFP393277 MPL393268:MPL393277 MZH393268:MZH393277 NJD393268:NJD393277 NSZ393268:NSZ393277 OCV393268:OCV393277 OMR393268:OMR393277 OWN393268:OWN393277 PGJ393268:PGJ393277 PQF393268:PQF393277 QAB393268:QAB393277 QJX393268:QJX393277 QTT393268:QTT393277 RDP393268:RDP393277 RNL393268:RNL393277 RXH393268:RXH393277 SHD393268:SHD393277 SQZ393268:SQZ393277 TAV393268:TAV393277 TKR393268:TKR393277 TUN393268:TUN393277 UEJ393268:UEJ393277 UOF393268:UOF393277 UYB393268:UYB393277 VHX393268:VHX393277 VRT393268:VRT393277 WBP393268:WBP393277 WLL393268:WLL393277 WVH393268:WVH393277 F458803:F458812 IV458804:IV458813 SR458804:SR458813 ACN458804:ACN458813 AMJ458804:AMJ458813 AWF458804:AWF458813 BGB458804:BGB458813 BPX458804:BPX458813 BZT458804:BZT458813 CJP458804:CJP458813 CTL458804:CTL458813 DDH458804:DDH458813 DND458804:DND458813 DWZ458804:DWZ458813 EGV458804:EGV458813 EQR458804:EQR458813 FAN458804:FAN458813 FKJ458804:FKJ458813 FUF458804:FUF458813 GEB458804:GEB458813 GNX458804:GNX458813 GXT458804:GXT458813 HHP458804:HHP458813 HRL458804:HRL458813 IBH458804:IBH458813 ILD458804:ILD458813 IUZ458804:IUZ458813 JEV458804:JEV458813 JOR458804:JOR458813 JYN458804:JYN458813 KIJ458804:KIJ458813 KSF458804:KSF458813 LCB458804:LCB458813 LLX458804:LLX458813 LVT458804:LVT458813 MFP458804:MFP458813 MPL458804:MPL458813 MZH458804:MZH458813 NJD458804:NJD458813 NSZ458804:NSZ458813 OCV458804:OCV458813 OMR458804:OMR458813 OWN458804:OWN458813 PGJ458804:PGJ458813 PQF458804:PQF458813 QAB458804:QAB458813 QJX458804:QJX458813 QTT458804:QTT458813 RDP458804:RDP458813 RNL458804:RNL458813 RXH458804:RXH458813 SHD458804:SHD458813 SQZ458804:SQZ458813 TAV458804:TAV458813 TKR458804:TKR458813 TUN458804:TUN458813 UEJ458804:UEJ458813 UOF458804:UOF458813 UYB458804:UYB458813 VHX458804:VHX458813 VRT458804:VRT458813 WBP458804:WBP458813 WLL458804:WLL458813 WVH458804:WVH458813 F524339:F524348 IV524340:IV524349 SR524340:SR524349 ACN524340:ACN524349 AMJ524340:AMJ524349 AWF524340:AWF524349 BGB524340:BGB524349 BPX524340:BPX524349 BZT524340:BZT524349 CJP524340:CJP524349 CTL524340:CTL524349 DDH524340:DDH524349 DND524340:DND524349 DWZ524340:DWZ524349 EGV524340:EGV524349 EQR524340:EQR524349 FAN524340:FAN524349 FKJ524340:FKJ524349 FUF524340:FUF524349 GEB524340:GEB524349 GNX524340:GNX524349 GXT524340:GXT524349 HHP524340:HHP524349 HRL524340:HRL524349 IBH524340:IBH524349 ILD524340:ILD524349 IUZ524340:IUZ524349 JEV524340:JEV524349 JOR524340:JOR524349 JYN524340:JYN524349 KIJ524340:KIJ524349 KSF524340:KSF524349 LCB524340:LCB524349 LLX524340:LLX524349 LVT524340:LVT524349 MFP524340:MFP524349 MPL524340:MPL524349 MZH524340:MZH524349 NJD524340:NJD524349 NSZ524340:NSZ524349 OCV524340:OCV524349 OMR524340:OMR524349 OWN524340:OWN524349 PGJ524340:PGJ524349 PQF524340:PQF524349 QAB524340:QAB524349 QJX524340:QJX524349 QTT524340:QTT524349 RDP524340:RDP524349 RNL524340:RNL524349 RXH524340:RXH524349 SHD524340:SHD524349 SQZ524340:SQZ524349 TAV524340:TAV524349 TKR524340:TKR524349 TUN524340:TUN524349 UEJ524340:UEJ524349 UOF524340:UOF524349 UYB524340:UYB524349 VHX524340:VHX524349 VRT524340:VRT524349 WBP524340:WBP524349 WLL524340:WLL524349 WVH524340:WVH524349 F589875:F589884 IV589876:IV589885 SR589876:SR589885 ACN589876:ACN589885 AMJ589876:AMJ589885 AWF589876:AWF589885 BGB589876:BGB589885 BPX589876:BPX589885 BZT589876:BZT589885 CJP589876:CJP589885 CTL589876:CTL589885 DDH589876:DDH589885 DND589876:DND589885 DWZ589876:DWZ589885 EGV589876:EGV589885 EQR589876:EQR589885 FAN589876:FAN589885 FKJ589876:FKJ589885 FUF589876:FUF589885 GEB589876:GEB589885 GNX589876:GNX589885 GXT589876:GXT589885 HHP589876:HHP589885 HRL589876:HRL589885 IBH589876:IBH589885 ILD589876:ILD589885 IUZ589876:IUZ589885 JEV589876:JEV589885 JOR589876:JOR589885 JYN589876:JYN589885 KIJ589876:KIJ589885 KSF589876:KSF589885 LCB589876:LCB589885 LLX589876:LLX589885 LVT589876:LVT589885 MFP589876:MFP589885 MPL589876:MPL589885 MZH589876:MZH589885 NJD589876:NJD589885 NSZ589876:NSZ589885 OCV589876:OCV589885 OMR589876:OMR589885 OWN589876:OWN589885 PGJ589876:PGJ589885 PQF589876:PQF589885 QAB589876:QAB589885 QJX589876:QJX589885 QTT589876:QTT589885 RDP589876:RDP589885 RNL589876:RNL589885 RXH589876:RXH589885 SHD589876:SHD589885 SQZ589876:SQZ589885 TAV589876:TAV589885 TKR589876:TKR589885 TUN589876:TUN589885 UEJ589876:UEJ589885 UOF589876:UOF589885 UYB589876:UYB589885 VHX589876:VHX589885 VRT589876:VRT589885 WBP589876:WBP589885 WLL589876:WLL589885 WVH589876:WVH589885 F655411:F655420 IV655412:IV655421 SR655412:SR655421 ACN655412:ACN655421 AMJ655412:AMJ655421 AWF655412:AWF655421 BGB655412:BGB655421 BPX655412:BPX655421 BZT655412:BZT655421 CJP655412:CJP655421 CTL655412:CTL655421 DDH655412:DDH655421 DND655412:DND655421 DWZ655412:DWZ655421 EGV655412:EGV655421 EQR655412:EQR655421 FAN655412:FAN655421 FKJ655412:FKJ655421 FUF655412:FUF655421 GEB655412:GEB655421 GNX655412:GNX655421 GXT655412:GXT655421 HHP655412:HHP655421 HRL655412:HRL655421 IBH655412:IBH655421 ILD655412:ILD655421 IUZ655412:IUZ655421 JEV655412:JEV655421 JOR655412:JOR655421 JYN655412:JYN655421 KIJ655412:KIJ655421 KSF655412:KSF655421 LCB655412:LCB655421 LLX655412:LLX655421 LVT655412:LVT655421 MFP655412:MFP655421 MPL655412:MPL655421 MZH655412:MZH655421 NJD655412:NJD655421 NSZ655412:NSZ655421 OCV655412:OCV655421 OMR655412:OMR655421 OWN655412:OWN655421 PGJ655412:PGJ655421 PQF655412:PQF655421 QAB655412:QAB655421 QJX655412:QJX655421 QTT655412:QTT655421 RDP655412:RDP655421 RNL655412:RNL655421 RXH655412:RXH655421 SHD655412:SHD655421 SQZ655412:SQZ655421 TAV655412:TAV655421 TKR655412:TKR655421 TUN655412:TUN655421 UEJ655412:UEJ655421 UOF655412:UOF655421 UYB655412:UYB655421 VHX655412:VHX655421 VRT655412:VRT655421 WBP655412:WBP655421 WLL655412:WLL655421 WVH655412:WVH655421 F720947:F720956 IV720948:IV720957 SR720948:SR720957 ACN720948:ACN720957 AMJ720948:AMJ720957 AWF720948:AWF720957 BGB720948:BGB720957 BPX720948:BPX720957 BZT720948:BZT720957 CJP720948:CJP720957 CTL720948:CTL720957 DDH720948:DDH720957 DND720948:DND720957 DWZ720948:DWZ720957 EGV720948:EGV720957 EQR720948:EQR720957 FAN720948:FAN720957 FKJ720948:FKJ720957 FUF720948:FUF720957 GEB720948:GEB720957 GNX720948:GNX720957 GXT720948:GXT720957 HHP720948:HHP720957 HRL720948:HRL720957 IBH720948:IBH720957 ILD720948:ILD720957 IUZ720948:IUZ720957 JEV720948:JEV720957 JOR720948:JOR720957 JYN720948:JYN720957 KIJ720948:KIJ720957 KSF720948:KSF720957 LCB720948:LCB720957 LLX720948:LLX720957 LVT720948:LVT720957 MFP720948:MFP720957 MPL720948:MPL720957 MZH720948:MZH720957 NJD720948:NJD720957 NSZ720948:NSZ720957 OCV720948:OCV720957 OMR720948:OMR720957 OWN720948:OWN720957 PGJ720948:PGJ720957 PQF720948:PQF720957 QAB720948:QAB720957 QJX720948:QJX720957 QTT720948:QTT720957 RDP720948:RDP720957 RNL720948:RNL720957 RXH720948:RXH720957 SHD720948:SHD720957 SQZ720948:SQZ720957 TAV720948:TAV720957 TKR720948:TKR720957 TUN720948:TUN720957 UEJ720948:UEJ720957 UOF720948:UOF720957 UYB720948:UYB720957 VHX720948:VHX720957 VRT720948:VRT720957 WBP720948:WBP720957 WLL720948:WLL720957 WVH720948:WVH720957 F786483:F786492 IV786484:IV786493 SR786484:SR786493 ACN786484:ACN786493 AMJ786484:AMJ786493 AWF786484:AWF786493 BGB786484:BGB786493 BPX786484:BPX786493 BZT786484:BZT786493 CJP786484:CJP786493 CTL786484:CTL786493 DDH786484:DDH786493 DND786484:DND786493 DWZ786484:DWZ786493 EGV786484:EGV786493 EQR786484:EQR786493 FAN786484:FAN786493 FKJ786484:FKJ786493 FUF786484:FUF786493 GEB786484:GEB786493 GNX786484:GNX786493 GXT786484:GXT786493 HHP786484:HHP786493 HRL786484:HRL786493 IBH786484:IBH786493 ILD786484:ILD786493 IUZ786484:IUZ786493 JEV786484:JEV786493 JOR786484:JOR786493 JYN786484:JYN786493 KIJ786484:KIJ786493 KSF786484:KSF786493 LCB786484:LCB786493 LLX786484:LLX786493 LVT786484:LVT786493 MFP786484:MFP786493 MPL786484:MPL786493 MZH786484:MZH786493 NJD786484:NJD786493 NSZ786484:NSZ786493 OCV786484:OCV786493 OMR786484:OMR786493 OWN786484:OWN786493 PGJ786484:PGJ786493 PQF786484:PQF786493 QAB786484:QAB786493 QJX786484:QJX786493 QTT786484:QTT786493 RDP786484:RDP786493 RNL786484:RNL786493 RXH786484:RXH786493 SHD786484:SHD786493 SQZ786484:SQZ786493 TAV786484:TAV786493 TKR786484:TKR786493 TUN786484:TUN786493 UEJ786484:UEJ786493 UOF786484:UOF786493 UYB786484:UYB786493 VHX786484:VHX786493 VRT786484:VRT786493 WBP786484:WBP786493 WLL786484:WLL786493 WVH786484:WVH786493 F852019:F852028 IV852020:IV852029 SR852020:SR852029 ACN852020:ACN852029 AMJ852020:AMJ852029 AWF852020:AWF852029 BGB852020:BGB852029 BPX852020:BPX852029 BZT852020:BZT852029 CJP852020:CJP852029 CTL852020:CTL852029 DDH852020:DDH852029 DND852020:DND852029 DWZ852020:DWZ852029 EGV852020:EGV852029 EQR852020:EQR852029 FAN852020:FAN852029 FKJ852020:FKJ852029 FUF852020:FUF852029 GEB852020:GEB852029 GNX852020:GNX852029 GXT852020:GXT852029 HHP852020:HHP852029 HRL852020:HRL852029 IBH852020:IBH852029 ILD852020:ILD852029 IUZ852020:IUZ852029 JEV852020:JEV852029 JOR852020:JOR852029 JYN852020:JYN852029 KIJ852020:KIJ852029 KSF852020:KSF852029 LCB852020:LCB852029 LLX852020:LLX852029 LVT852020:LVT852029 MFP852020:MFP852029 MPL852020:MPL852029 MZH852020:MZH852029 NJD852020:NJD852029 NSZ852020:NSZ852029 OCV852020:OCV852029 OMR852020:OMR852029 OWN852020:OWN852029 PGJ852020:PGJ852029 PQF852020:PQF852029 QAB852020:QAB852029 QJX852020:QJX852029 QTT852020:QTT852029 RDP852020:RDP852029 RNL852020:RNL852029 RXH852020:RXH852029 SHD852020:SHD852029 SQZ852020:SQZ852029 TAV852020:TAV852029 TKR852020:TKR852029 TUN852020:TUN852029 UEJ852020:UEJ852029 UOF852020:UOF852029 UYB852020:UYB852029 VHX852020:VHX852029 VRT852020:VRT852029 WBP852020:WBP852029 WLL852020:WLL852029 WVH852020:WVH852029 F917555:F917564 IV917556:IV917565 SR917556:SR917565 ACN917556:ACN917565 AMJ917556:AMJ917565 AWF917556:AWF917565 BGB917556:BGB917565 BPX917556:BPX917565 BZT917556:BZT917565 CJP917556:CJP917565 CTL917556:CTL917565 DDH917556:DDH917565 DND917556:DND917565 DWZ917556:DWZ917565 EGV917556:EGV917565 EQR917556:EQR917565 FAN917556:FAN917565 FKJ917556:FKJ917565 FUF917556:FUF917565 GEB917556:GEB917565 GNX917556:GNX917565 GXT917556:GXT917565 HHP917556:HHP917565 HRL917556:HRL917565 IBH917556:IBH917565 ILD917556:ILD917565 IUZ917556:IUZ917565 JEV917556:JEV917565 JOR917556:JOR917565 JYN917556:JYN917565 KIJ917556:KIJ917565 KSF917556:KSF917565 LCB917556:LCB917565 LLX917556:LLX917565 LVT917556:LVT917565 MFP917556:MFP917565 MPL917556:MPL917565 MZH917556:MZH917565 NJD917556:NJD917565 NSZ917556:NSZ917565 OCV917556:OCV917565 OMR917556:OMR917565 OWN917556:OWN917565 PGJ917556:PGJ917565 PQF917556:PQF917565 QAB917556:QAB917565 QJX917556:QJX917565 QTT917556:QTT917565 RDP917556:RDP917565 RNL917556:RNL917565 RXH917556:RXH917565 SHD917556:SHD917565 SQZ917556:SQZ917565 TAV917556:TAV917565 TKR917556:TKR917565 TUN917556:TUN917565 UEJ917556:UEJ917565 UOF917556:UOF917565 UYB917556:UYB917565 VHX917556:VHX917565 VRT917556:VRT917565 WBP917556:WBP917565 WLL917556:WLL917565 WVH917556:WVH917565 F983091:F983100 IV983092:IV983101 SR983092:SR983101 ACN983092:ACN983101 AMJ983092:AMJ983101 AWF983092:AWF983101 BGB983092:BGB983101 BPX983092:BPX983101 BZT983092:BZT983101 CJP983092:CJP983101 CTL983092:CTL983101 DDH983092:DDH983101 DND983092:DND983101 DWZ983092:DWZ983101 EGV983092:EGV983101 EQR983092:EQR983101 FAN983092:FAN983101 FKJ983092:FKJ983101 FUF983092:FUF983101 GEB983092:GEB983101 GNX983092:GNX983101 GXT983092:GXT983101 HHP983092:HHP983101 HRL983092:HRL983101 IBH983092:IBH983101 ILD983092:ILD983101 IUZ983092:IUZ983101 JEV983092:JEV983101 JOR983092:JOR983101 JYN983092:JYN983101 KIJ983092:KIJ983101 KSF983092:KSF983101 LCB983092:LCB983101 LLX983092:LLX983101 LVT983092:LVT983101 MFP983092:MFP983101 MPL983092:MPL983101 MZH983092:MZH983101 NJD983092:NJD983101 NSZ983092:NSZ983101 OCV983092:OCV983101 OMR983092:OMR983101 OWN983092:OWN983101 PGJ983092:PGJ983101 PQF983092:PQF983101 QAB983092:QAB983101 QJX983092:QJX983101 QTT983092:QTT983101 RDP983092:RDP983101 RNL983092:RNL983101 RXH983092:RXH983101 SHD983092:SHD983101 SQZ983092:SQZ983101 TAV983092:TAV983101 TKR983092:TKR983101 TUN983092:TUN983101 UEJ983092:UEJ983101 UOF983092:UOF983101 UYB983092:UYB983101 VHX983092:VHX983101 VRT983092:VRT983101 WBP983092:WBP983101 WLL983092:WLL983101 WVH983092:WVH983101 WVH983077:WVH983086 F65572:F65581 IV65573:IV65582 SR65573:SR65582 ACN65573:ACN65582 AMJ65573:AMJ65582 AWF65573:AWF65582 BGB65573:BGB65582 BPX65573:BPX65582 BZT65573:BZT65582 CJP65573:CJP65582 CTL65573:CTL65582 DDH65573:DDH65582 DND65573:DND65582 DWZ65573:DWZ65582 EGV65573:EGV65582 EQR65573:EQR65582 FAN65573:FAN65582 FKJ65573:FKJ65582 FUF65573:FUF65582 GEB65573:GEB65582 GNX65573:GNX65582 GXT65573:GXT65582 HHP65573:HHP65582 HRL65573:HRL65582 IBH65573:IBH65582 ILD65573:ILD65582 IUZ65573:IUZ65582 JEV65573:JEV65582 JOR65573:JOR65582 JYN65573:JYN65582 KIJ65573:KIJ65582 KSF65573:KSF65582 LCB65573:LCB65582 LLX65573:LLX65582 LVT65573:LVT65582 MFP65573:MFP65582 MPL65573:MPL65582 MZH65573:MZH65582 NJD65573:NJD65582 NSZ65573:NSZ65582 OCV65573:OCV65582 OMR65573:OMR65582 OWN65573:OWN65582 PGJ65573:PGJ65582 PQF65573:PQF65582 QAB65573:QAB65582 QJX65573:QJX65582 QTT65573:QTT65582 RDP65573:RDP65582 RNL65573:RNL65582 RXH65573:RXH65582 SHD65573:SHD65582 SQZ65573:SQZ65582 TAV65573:TAV65582 TKR65573:TKR65582 TUN65573:TUN65582 UEJ65573:UEJ65582 UOF65573:UOF65582 UYB65573:UYB65582 VHX65573:VHX65582 VRT65573:VRT65582 WBP65573:WBP65582 WLL65573:WLL65582 WVH65573:WVH65582 F131108:F131117 IV131109:IV131118 SR131109:SR131118 ACN131109:ACN131118 AMJ131109:AMJ131118 AWF131109:AWF131118 BGB131109:BGB131118 BPX131109:BPX131118 BZT131109:BZT131118 CJP131109:CJP131118 CTL131109:CTL131118 DDH131109:DDH131118 DND131109:DND131118 DWZ131109:DWZ131118 EGV131109:EGV131118 EQR131109:EQR131118 FAN131109:FAN131118 FKJ131109:FKJ131118 FUF131109:FUF131118 GEB131109:GEB131118 GNX131109:GNX131118 GXT131109:GXT131118 HHP131109:HHP131118 HRL131109:HRL131118 IBH131109:IBH131118 ILD131109:ILD131118 IUZ131109:IUZ131118 JEV131109:JEV131118 JOR131109:JOR131118 JYN131109:JYN131118 KIJ131109:KIJ131118 KSF131109:KSF131118 LCB131109:LCB131118 LLX131109:LLX131118 LVT131109:LVT131118 MFP131109:MFP131118 MPL131109:MPL131118 MZH131109:MZH131118 NJD131109:NJD131118 NSZ131109:NSZ131118 OCV131109:OCV131118 OMR131109:OMR131118 OWN131109:OWN131118 PGJ131109:PGJ131118 PQF131109:PQF131118 QAB131109:QAB131118 QJX131109:QJX131118 QTT131109:QTT131118 RDP131109:RDP131118 RNL131109:RNL131118 RXH131109:RXH131118 SHD131109:SHD131118 SQZ131109:SQZ131118 TAV131109:TAV131118 TKR131109:TKR131118 TUN131109:TUN131118 UEJ131109:UEJ131118 UOF131109:UOF131118 UYB131109:UYB131118 VHX131109:VHX131118 VRT131109:VRT131118 WBP131109:WBP131118 WLL131109:WLL131118 WVH131109:WVH131118 F196644:F196653 IV196645:IV196654 SR196645:SR196654 ACN196645:ACN196654 AMJ196645:AMJ196654 AWF196645:AWF196654 BGB196645:BGB196654 BPX196645:BPX196654 BZT196645:BZT196654 CJP196645:CJP196654 CTL196645:CTL196654 DDH196645:DDH196654 DND196645:DND196654 DWZ196645:DWZ196654 EGV196645:EGV196654 EQR196645:EQR196654 FAN196645:FAN196654 FKJ196645:FKJ196654 FUF196645:FUF196654 GEB196645:GEB196654 GNX196645:GNX196654 GXT196645:GXT196654 HHP196645:HHP196654 HRL196645:HRL196654 IBH196645:IBH196654 ILD196645:ILD196654 IUZ196645:IUZ196654 JEV196645:JEV196654 JOR196645:JOR196654 JYN196645:JYN196654 KIJ196645:KIJ196654 KSF196645:KSF196654 LCB196645:LCB196654 LLX196645:LLX196654 LVT196645:LVT196654 MFP196645:MFP196654 MPL196645:MPL196654 MZH196645:MZH196654 NJD196645:NJD196654 NSZ196645:NSZ196654 OCV196645:OCV196654 OMR196645:OMR196654 OWN196645:OWN196654 PGJ196645:PGJ196654 PQF196645:PQF196654 QAB196645:QAB196654 QJX196645:QJX196654 QTT196645:QTT196654 RDP196645:RDP196654 RNL196645:RNL196654 RXH196645:RXH196654 SHD196645:SHD196654 SQZ196645:SQZ196654 TAV196645:TAV196654 TKR196645:TKR196654 TUN196645:TUN196654 UEJ196645:UEJ196654 UOF196645:UOF196654 UYB196645:UYB196654 VHX196645:VHX196654 VRT196645:VRT196654 WBP196645:WBP196654 WLL196645:WLL196654 WVH196645:WVH196654 F262180:F262189 IV262181:IV262190 SR262181:SR262190 ACN262181:ACN262190 AMJ262181:AMJ262190 AWF262181:AWF262190 BGB262181:BGB262190 BPX262181:BPX262190 BZT262181:BZT262190 CJP262181:CJP262190 CTL262181:CTL262190 DDH262181:DDH262190 DND262181:DND262190 DWZ262181:DWZ262190 EGV262181:EGV262190 EQR262181:EQR262190 FAN262181:FAN262190 FKJ262181:FKJ262190 FUF262181:FUF262190 GEB262181:GEB262190 GNX262181:GNX262190 GXT262181:GXT262190 HHP262181:HHP262190 HRL262181:HRL262190 IBH262181:IBH262190 ILD262181:ILD262190 IUZ262181:IUZ262190 JEV262181:JEV262190 JOR262181:JOR262190 JYN262181:JYN262190 KIJ262181:KIJ262190 KSF262181:KSF262190 LCB262181:LCB262190 LLX262181:LLX262190 LVT262181:LVT262190 MFP262181:MFP262190 MPL262181:MPL262190 MZH262181:MZH262190 NJD262181:NJD262190 NSZ262181:NSZ262190 OCV262181:OCV262190 OMR262181:OMR262190 OWN262181:OWN262190 PGJ262181:PGJ262190 PQF262181:PQF262190 QAB262181:QAB262190 QJX262181:QJX262190 QTT262181:QTT262190 RDP262181:RDP262190 RNL262181:RNL262190 RXH262181:RXH262190 SHD262181:SHD262190 SQZ262181:SQZ262190 TAV262181:TAV262190 TKR262181:TKR262190 TUN262181:TUN262190 UEJ262181:UEJ262190 UOF262181:UOF262190 UYB262181:UYB262190 VHX262181:VHX262190 VRT262181:VRT262190 WBP262181:WBP262190 WLL262181:WLL262190 WVH262181:WVH262190 F327716:F327725 IV327717:IV327726 SR327717:SR327726 ACN327717:ACN327726 AMJ327717:AMJ327726 AWF327717:AWF327726 BGB327717:BGB327726 BPX327717:BPX327726 BZT327717:BZT327726 CJP327717:CJP327726 CTL327717:CTL327726 DDH327717:DDH327726 DND327717:DND327726 DWZ327717:DWZ327726 EGV327717:EGV327726 EQR327717:EQR327726 FAN327717:FAN327726 FKJ327717:FKJ327726 FUF327717:FUF327726 GEB327717:GEB327726 GNX327717:GNX327726 GXT327717:GXT327726 HHP327717:HHP327726 HRL327717:HRL327726 IBH327717:IBH327726 ILD327717:ILD327726 IUZ327717:IUZ327726 JEV327717:JEV327726 JOR327717:JOR327726 JYN327717:JYN327726 KIJ327717:KIJ327726 KSF327717:KSF327726 LCB327717:LCB327726 LLX327717:LLX327726 LVT327717:LVT327726 MFP327717:MFP327726 MPL327717:MPL327726 MZH327717:MZH327726 NJD327717:NJD327726 NSZ327717:NSZ327726 OCV327717:OCV327726 OMR327717:OMR327726 OWN327717:OWN327726 PGJ327717:PGJ327726 PQF327717:PQF327726 QAB327717:QAB327726 QJX327717:QJX327726 QTT327717:QTT327726 RDP327717:RDP327726 RNL327717:RNL327726 RXH327717:RXH327726 SHD327717:SHD327726 SQZ327717:SQZ327726 TAV327717:TAV327726 TKR327717:TKR327726 TUN327717:TUN327726 UEJ327717:UEJ327726 UOF327717:UOF327726 UYB327717:UYB327726 VHX327717:VHX327726 VRT327717:VRT327726 WBP327717:WBP327726 WLL327717:WLL327726 WVH327717:WVH327726 F393252:F393261 IV393253:IV393262 SR393253:SR393262 ACN393253:ACN393262 AMJ393253:AMJ393262 AWF393253:AWF393262 BGB393253:BGB393262 BPX393253:BPX393262 BZT393253:BZT393262 CJP393253:CJP393262 CTL393253:CTL393262 DDH393253:DDH393262 DND393253:DND393262 DWZ393253:DWZ393262 EGV393253:EGV393262 EQR393253:EQR393262 FAN393253:FAN393262 FKJ393253:FKJ393262 FUF393253:FUF393262 GEB393253:GEB393262 GNX393253:GNX393262 GXT393253:GXT393262 HHP393253:HHP393262 HRL393253:HRL393262 IBH393253:IBH393262 ILD393253:ILD393262 IUZ393253:IUZ393262 JEV393253:JEV393262 JOR393253:JOR393262 JYN393253:JYN393262 KIJ393253:KIJ393262 KSF393253:KSF393262 LCB393253:LCB393262 LLX393253:LLX393262 LVT393253:LVT393262 MFP393253:MFP393262 MPL393253:MPL393262 MZH393253:MZH393262 NJD393253:NJD393262 NSZ393253:NSZ393262 OCV393253:OCV393262 OMR393253:OMR393262 OWN393253:OWN393262 PGJ393253:PGJ393262 PQF393253:PQF393262 QAB393253:QAB393262 QJX393253:QJX393262 QTT393253:QTT393262 RDP393253:RDP393262 RNL393253:RNL393262 RXH393253:RXH393262 SHD393253:SHD393262 SQZ393253:SQZ393262 TAV393253:TAV393262 TKR393253:TKR393262 TUN393253:TUN393262 UEJ393253:UEJ393262 UOF393253:UOF393262 UYB393253:UYB393262 VHX393253:VHX393262 VRT393253:VRT393262 WBP393253:WBP393262 WLL393253:WLL393262 WVH393253:WVH393262 F458788:F458797 IV458789:IV458798 SR458789:SR458798 ACN458789:ACN458798 AMJ458789:AMJ458798 AWF458789:AWF458798 BGB458789:BGB458798 BPX458789:BPX458798 BZT458789:BZT458798 CJP458789:CJP458798 CTL458789:CTL458798 DDH458789:DDH458798 DND458789:DND458798 DWZ458789:DWZ458798 EGV458789:EGV458798 EQR458789:EQR458798 FAN458789:FAN458798 FKJ458789:FKJ458798 FUF458789:FUF458798 GEB458789:GEB458798 GNX458789:GNX458798 GXT458789:GXT458798 HHP458789:HHP458798 HRL458789:HRL458798 IBH458789:IBH458798 ILD458789:ILD458798 IUZ458789:IUZ458798 JEV458789:JEV458798 JOR458789:JOR458798 JYN458789:JYN458798 KIJ458789:KIJ458798 KSF458789:KSF458798 LCB458789:LCB458798 LLX458789:LLX458798 LVT458789:LVT458798 MFP458789:MFP458798 MPL458789:MPL458798 MZH458789:MZH458798 NJD458789:NJD458798 NSZ458789:NSZ458798 OCV458789:OCV458798 OMR458789:OMR458798 OWN458789:OWN458798 PGJ458789:PGJ458798 PQF458789:PQF458798 QAB458789:QAB458798 QJX458789:QJX458798 QTT458789:QTT458798 RDP458789:RDP458798 RNL458789:RNL458798 RXH458789:RXH458798 SHD458789:SHD458798 SQZ458789:SQZ458798 TAV458789:TAV458798 TKR458789:TKR458798 TUN458789:TUN458798 UEJ458789:UEJ458798 UOF458789:UOF458798 UYB458789:UYB458798 VHX458789:VHX458798 VRT458789:VRT458798 WBP458789:WBP458798 WLL458789:WLL458798 WVH458789:WVH458798 F524324:F524333 IV524325:IV524334 SR524325:SR524334 ACN524325:ACN524334 AMJ524325:AMJ524334 AWF524325:AWF524334 BGB524325:BGB524334 BPX524325:BPX524334 BZT524325:BZT524334 CJP524325:CJP524334 CTL524325:CTL524334 DDH524325:DDH524334 DND524325:DND524334 DWZ524325:DWZ524334 EGV524325:EGV524334 EQR524325:EQR524334 FAN524325:FAN524334 FKJ524325:FKJ524334 FUF524325:FUF524334 GEB524325:GEB524334 GNX524325:GNX524334 GXT524325:GXT524334 HHP524325:HHP524334 HRL524325:HRL524334 IBH524325:IBH524334 ILD524325:ILD524334 IUZ524325:IUZ524334 JEV524325:JEV524334 JOR524325:JOR524334 JYN524325:JYN524334 KIJ524325:KIJ524334 KSF524325:KSF524334 LCB524325:LCB524334 LLX524325:LLX524334 LVT524325:LVT524334 MFP524325:MFP524334 MPL524325:MPL524334 MZH524325:MZH524334 NJD524325:NJD524334 NSZ524325:NSZ524334 OCV524325:OCV524334 OMR524325:OMR524334 OWN524325:OWN524334 PGJ524325:PGJ524334 PQF524325:PQF524334 QAB524325:QAB524334 QJX524325:QJX524334 QTT524325:QTT524334 RDP524325:RDP524334 RNL524325:RNL524334 RXH524325:RXH524334 SHD524325:SHD524334 SQZ524325:SQZ524334 TAV524325:TAV524334 TKR524325:TKR524334 TUN524325:TUN524334 UEJ524325:UEJ524334 UOF524325:UOF524334 UYB524325:UYB524334 VHX524325:VHX524334 VRT524325:VRT524334 WBP524325:WBP524334 WLL524325:WLL524334 WVH524325:WVH524334 F589860:F589869 IV589861:IV589870 SR589861:SR589870 ACN589861:ACN589870 AMJ589861:AMJ589870 AWF589861:AWF589870 BGB589861:BGB589870 BPX589861:BPX589870 BZT589861:BZT589870 CJP589861:CJP589870 CTL589861:CTL589870 DDH589861:DDH589870 DND589861:DND589870 DWZ589861:DWZ589870 EGV589861:EGV589870 EQR589861:EQR589870 FAN589861:FAN589870 FKJ589861:FKJ589870 FUF589861:FUF589870 GEB589861:GEB589870 GNX589861:GNX589870 GXT589861:GXT589870 HHP589861:HHP589870 HRL589861:HRL589870 IBH589861:IBH589870 ILD589861:ILD589870 IUZ589861:IUZ589870 JEV589861:JEV589870 JOR589861:JOR589870 JYN589861:JYN589870 KIJ589861:KIJ589870 KSF589861:KSF589870 LCB589861:LCB589870 LLX589861:LLX589870 LVT589861:LVT589870 MFP589861:MFP589870 MPL589861:MPL589870 MZH589861:MZH589870 NJD589861:NJD589870 NSZ589861:NSZ589870 OCV589861:OCV589870 OMR589861:OMR589870 OWN589861:OWN589870 PGJ589861:PGJ589870 PQF589861:PQF589870 QAB589861:QAB589870 QJX589861:QJX589870 QTT589861:QTT589870 RDP589861:RDP589870 RNL589861:RNL589870 RXH589861:RXH589870 SHD589861:SHD589870 SQZ589861:SQZ589870 TAV589861:TAV589870 TKR589861:TKR589870 TUN589861:TUN589870 UEJ589861:UEJ589870 UOF589861:UOF589870 UYB589861:UYB589870 VHX589861:VHX589870 VRT589861:VRT589870 WBP589861:WBP589870 WLL589861:WLL589870 WVH589861:WVH589870 F655396:F655405 IV655397:IV655406 SR655397:SR655406 ACN655397:ACN655406 AMJ655397:AMJ655406 AWF655397:AWF655406 BGB655397:BGB655406 BPX655397:BPX655406 BZT655397:BZT655406 CJP655397:CJP655406 CTL655397:CTL655406 DDH655397:DDH655406 DND655397:DND655406 DWZ655397:DWZ655406 EGV655397:EGV655406 EQR655397:EQR655406 FAN655397:FAN655406 FKJ655397:FKJ655406 FUF655397:FUF655406 GEB655397:GEB655406 GNX655397:GNX655406 GXT655397:GXT655406 HHP655397:HHP655406 HRL655397:HRL655406 IBH655397:IBH655406 ILD655397:ILD655406 IUZ655397:IUZ655406 JEV655397:JEV655406 JOR655397:JOR655406 JYN655397:JYN655406 KIJ655397:KIJ655406 KSF655397:KSF655406 LCB655397:LCB655406 LLX655397:LLX655406 LVT655397:LVT655406 MFP655397:MFP655406 MPL655397:MPL655406 MZH655397:MZH655406 NJD655397:NJD655406 NSZ655397:NSZ655406 OCV655397:OCV655406 OMR655397:OMR655406 OWN655397:OWN655406 PGJ655397:PGJ655406 PQF655397:PQF655406 QAB655397:QAB655406 QJX655397:QJX655406 QTT655397:QTT655406 RDP655397:RDP655406 RNL655397:RNL655406 RXH655397:RXH655406 SHD655397:SHD655406 SQZ655397:SQZ655406 TAV655397:TAV655406 TKR655397:TKR655406 TUN655397:TUN655406 UEJ655397:UEJ655406 UOF655397:UOF655406 UYB655397:UYB655406 VHX655397:VHX655406 VRT655397:VRT655406 WBP655397:WBP655406 WLL655397:WLL655406 WVH655397:WVH655406 F720932:F720941 IV720933:IV720942 SR720933:SR720942 ACN720933:ACN720942 AMJ720933:AMJ720942 AWF720933:AWF720942 BGB720933:BGB720942 BPX720933:BPX720942 BZT720933:BZT720942 CJP720933:CJP720942 CTL720933:CTL720942 DDH720933:DDH720942 DND720933:DND720942 DWZ720933:DWZ720942 EGV720933:EGV720942 EQR720933:EQR720942 FAN720933:FAN720942 FKJ720933:FKJ720942 FUF720933:FUF720942 GEB720933:GEB720942 GNX720933:GNX720942 GXT720933:GXT720942 HHP720933:HHP720942 HRL720933:HRL720942 IBH720933:IBH720942 ILD720933:ILD720942 IUZ720933:IUZ720942 JEV720933:JEV720942 JOR720933:JOR720942 JYN720933:JYN720942 KIJ720933:KIJ720942 KSF720933:KSF720942 LCB720933:LCB720942 LLX720933:LLX720942 LVT720933:LVT720942 MFP720933:MFP720942 MPL720933:MPL720942 MZH720933:MZH720942 NJD720933:NJD720942 NSZ720933:NSZ720942 OCV720933:OCV720942 OMR720933:OMR720942 OWN720933:OWN720942 PGJ720933:PGJ720942 PQF720933:PQF720942 QAB720933:QAB720942 QJX720933:QJX720942 QTT720933:QTT720942 RDP720933:RDP720942 RNL720933:RNL720942 RXH720933:RXH720942 SHD720933:SHD720942 SQZ720933:SQZ720942 TAV720933:TAV720942 TKR720933:TKR720942 TUN720933:TUN720942 UEJ720933:UEJ720942 UOF720933:UOF720942 UYB720933:UYB720942 VHX720933:VHX720942 VRT720933:VRT720942 WBP720933:WBP720942 WLL720933:WLL720942 WVH720933:WVH720942 F786468:F786477 IV786469:IV786478 SR786469:SR786478 ACN786469:ACN786478 AMJ786469:AMJ786478 AWF786469:AWF786478 BGB786469:BGB786478 BPX786469:BPX786478 BZT786469:BZT786478 CJP786469:CJP786478 CTL786469:CTL786478 DDH786469:DDH786478 DND786469:DND786478 DWZ786469:DWZ786478 EGV786469:EGV786478 EQR786469:EQR786478 FAN786469:FAN786478 FKJ786469:FKJ786478 FUF786469:FUF786478 GEB786469:GEB786478 GNX786469:GNX786478 GXT786469:GXT786478 HHP786469:HHP786478 HRL786469:HRL786478 IBH786469:IBH786478 ILD786469:ILD786478 IUZ786469:IUZ786478 JEV786469:JEV786478 JOR786469:JOR786478 JYN786469:JYN786478 KIJ786469:KIJ786478 KSF786469:KSF786478 LCB786469:LCB786478 LLX786469:LLX786478 LVT786469:LVT786478 MFP786469:MFP786478 MPL786469:MPL786478 MZH786469:MZH786478 NJD786469:NJD786478 NSZ786469:NSZ786478 OCV786469:OCV786478 OMR786469:OMR786478 OWN786469:OWN786478 PGJ786469:PGJ786478 PQF786469:PQF786478 QAB786469:QAB786478 QJX786469:QJX786478 QTT786469:QTT786478 RDP786469:RDP786478 RNL786469:RNL786478 RXH786469:RXH786478 SHD786469:SHD786478 SQZ786469:SQZ786478 TAV786469:TAV786478 TKR786469:TKR786478 TUN786469:TUN786478 UEJ786469:UEJ786478 UOF786469:UOF786478 UYB786469:UYB786478 VHX786469:VHX786478 VRT786469:VRT786478 WBP786469:WBP786478 WLL786469:WLL786478 WVH786469:WVH786478 F852004:F852013 IV852005:IV852014 SR852005:SR852014 ACN852005:ACN852014 AMJ852005:AMJ852014 AWF852005:AWF852014 BGB852005:BGB852014 BPX852005:BPX852014 BZT852005:BZT852014 CJP852005:CJP852014 CTL852005:CTL852014 DDH852005:DDH852014 DND852005:DND852014 DWZ852005:DWZ852014 EGV852005:EGV852014 EQR852005:EQR852014 FAN852005:FAN852014 FKJ852005:FKJ852014 FUF852005:FUF852014 GEB852005:GEB852014 GNX852005:GNX852014 GXT852005:GXT852014 HHP852005:HHP852014 HRL852005:HRL852014 IBH852005:IBH852014 ILD852005:ILD852014 IUZ852005:IUZ852014 JEV852005:JEV852014 JOR852005:JOR852014 JYN852005:JYN852014 KIJ852005:KIJ852014 KSF852005:KSF852014 LCB852005:LCB852014 LLX852005:LLX852014 LVT852005:LVT852014 MFP852005:MFP852014 MPL852005:MPL852014 MZH852005:MZH852014 NJD852005:NJD852014 NSZ852005:NSZ852014 OCV852005:OCV852014 OMR852005:OMR852014 OWN852005:OWN852014 PGJ852005:PGJ852014 PQF852005:PQF852014 QAB852005:QAB852014 QJX852005:QJX852014 QTT852005:QTT852014 RDP852005:RDP852014 RNL852005:RNL852014 RXH852005:RXH852014 SHD852005:SHD852014 SQZ852005:SQZ852014 TAV852005:TAV852014 TKR852005:TKR852014 TUN852005:TUN852014 UEJ852005:UEJ852014 UOF852005:UOF852014 UYB852005:UYB852014 VHX852005:VHX852014 VRT852005:VRT852014 WBP852005:WBP852014 WLL852005:WLL852014 WVH852005:WVH852014 F917540:F917549 IV917541:IV917550 SR917541:SR917550 ACN917541:ACN917550 AMJ917541:AMJ917550 AWF917541:AWF917550 BGB917541:BGB917550 BPX917541:BPX917550 BZT917541:BZT917550 CJP917541:CJP917550 CTL917541:CTL917550 DDH917541:DDH917550 DND917541:DND917550 DWZ917541:DWZ917550 EGV917541:EGV917550 EQR917541:EQR917550 FAN917541:FAN917550 FKJ917541:FKJ917550 FUF917541:FUF917550 GEB917541:GEB917550 GNX917541:GNX917550 GXT917541:GXT917550 HHP917541:HHP917550 HRL917541:HRL917550 IBH917541:IBH917550 ILD917541:ILD917550 IUZ917541:IUZ917550 JEV917541:JEV917550 JOR917541:JOR917550 JYN917541:JYN917550 KIJ917541:KIJ917550 KSF917541:KSF917550 LCB917541:LCB917550 LLX917541:LLX917550 LVT917541:LVT917550 MFP917541:MFP917550 MPL917541:MPL917550 MZH917541:MZH917550 NJD917541:NJD917550 NSZ917541:NSZ917550 OCV917541:OCV917550 OMR917541:OMR917550 OWN917541:OWN917550 PGJ917541:PGJ917550 PQF917541:PQF917550 QAB917541:QAB917550 QJX917541:QJX917550 QTT917541:QTT917550 RDP917541:RDP917550 RNL917541:RNL917550 RXH917541:RXH917550 SHD917541:SHD917550 SQZ917541:SQZ917550 TAV917541:TAV917550 TKR917541:TKR917550 TUN917541:TUN917550 UEJ917541:UEJ917550 UOF917541:UOF917550 UYB917541:UYB917550 VHX917541:VHX917550 VRT917541:VRT917550 WBP917541:WBP917550 WLL917541:WLL917550 WVH917541:WVH917550 F983076:F983085 IV983077:IV983086 SR983077:SR983086 ACN983077:ACN983086 AMJ983077:AMJ983086 AWF983077:AWF983086 BGB983077:BGB983086 BPX983077:BPX983086 BZT983077:BZT983086 CJP983077:CJP983086 CTL983077:CTL983086 DDH983077:DDH983086 DND983077:DND983086 DWZ983077:DWZ983086 EGV983077:EGV983086 EQR983077:EQR983086 FAN983077:FAN983086 FKJ983077:FKJ983086 FUF983077:FUF983086 GEB983077:GEB983086 GNX983077:GNX983086 GXT983077:GXT983086 HHP983077:HHP983086 HRL983077:HRL983086 IBH983077:IBH983086 ILD983077:ILD983086 IUZ983077:IUZ983086 JEV983077:JEV983086 JOR983077:JOR983086 JYN983077:JYN983086 KIJ983077:KIJ983086 KSF983077:KSF983086 LCB983077:LCB983086 LLX983077:LLX983086 LVT983077:LVT983086 MFP983077:MFP983086 MPL983077:MPL983086 MZH983077:MZH983086 NJD983077:NJD983086 NSZ983077:NSZ983086 OCV983077:OCV983086 OMR983077:OMR983086 OWN983077:OWN983086 PGJ983077:PGJ983086 PQF983077:PQF983086 QAB983077:QAB983086 QJX983077:QJX983086 QTT983077:QTT983086 RDP983077:RDP983086 RNL983077:RNL983086 RXH983077:RXH983086 SHD983077:SHD983086 SQZ983077:SQZ983086 TAV983077:TAV983086 TKR983077:TKR983086 TUN983077:TUN983086 UEJ983077:UEJ983086 UOF983077:UOF983086 UYB983077:UYB983086 VHX983077:VHX983086 VRT983077:VRT983086 WBP983077:WBP983086 IX21:IX31 ST21:ST31 ACP21:ACP31 AML21:AML31 AWH21:AWH31 BGD21:BGD31 BPZ21:BPZ31 BZV21:BZV31 CJR21:CJR31 CTN21:CTN31 DDJ21:DDJ31 DNF21:DNF31 DXB21:DXB31 EGX21:EGX31 EQT21:EQT31 FAP21:FAP31 FKL21:FKL31 FUH21:FUH31 GED21:GED31 GNZ21:GNZ31 GXV21:GXV31 HHR21:HHR31 HRN21:HRN31 IBJ21:IBJ31 ILF21:ILF31 IVB21:IVB31 JEX21:JEX31 JOT21:JOT31 JYP21:JYP31 KIL21:KIL31 KSH21:KSH31 LCD21:LCD31 LLZ21:LLZ31 LVV21:LVV31 MFR21:MFR31 MPN21:MPN31 MZJ21:MZJ31 NJF21:NJF31 NTB21:NTB31 OCX21:OCX31 OMT21:OMT31 OWP21:OWP31 PGL21:PGL31 PQH21:PQH31 QAD21:QAD31 QJZ21:QJZ31 QTV21:QTV31 RDR21:RDR31 RNN21:RNN31 RXJ21:RXJ31 SHF21:SHF31 SRB21:SRB31 TAX21:TAX31 TKT21:TKT31 TUP21:TUP31 UEL21:UEL31 UOH21:UOH31 UYD21:UYD31 VHZ21:VHZ31 VRV21:VRV31 WBR21:WBR31 WLN21:WLN31 WVJ21:WVJ31</xm:sqref>
        </x14:dataValidation>
        <x14:dataValidation type="list" showErrorMessage="1" errorTitle="Error" error="Please indicate if this donation is local or overseas sourced." prompt="Please indicate if this donation is local or overseas sourced." xr:uid="{26705074-2841-4FEA-8824-55DB8B613ABE}">
          <x14:formula1>
            <xm:f>List!$E$5:$E$6</xm:f>
          </x14:formula1>
          <xm:sqref>WVI983077:WVI983086 WLM983077:WLM983086 WBQ983077:WBQ983086 VRU983077:VRU983086 VHY983077:VHY983086 UYC983077:UYC983086 UOG983077:UOG983086 UEK983077:UEK983086 TUO983077:TUO983086 TKS983077:TKS983086 TAW983077:TAW983086 SRA983077:SRA983086 SHE983077:SHE983086 RXI983077:RXI983086 RNM983077:RNM983086 RDQ983077:RDQ983086 QTU983077:QTU983086 QJY983077:QJY983086 QAC983077:QAC983086 PQG983077:PQG983086 PGK983077:PGK983086 OWO983077:OWO983086 OMS983077:OMS983086 OCW983077:OCW983086 NTA983077:NTA983086 NJE983077:NJE983086 MZI983077:MZI983086 MPM983077:MPM983086 MFQ983077:MFQ983086 LVU983077:LVU983086 LLY983077:LLY983086 LCC983077:LCC983086 KSG983077:KSG983086 KIK983077:KIK983086 JYO983077:JYO983086 JOS983077:JOS983086 JEW983077:JEW983086 IVA983077:IVA983086 ILE983077:ILE983086 IBI983077:IBI983086 HRM983077:HRM983086 HHQ983077:HHQ983086 GXU983077:GXU983086 GNY983077:GNY983086 GEC983077:GEC983086 FUG983077:FUG983086 FKK983077:FKK983086 FAO983077:FAO983086 EQS983077:EQS983086 EGW983077:EGW983086 DXA983077:DXA983086 DNE983077:DNE983086 DDI983077:DDI983086 CTM983077:CTM983086 CJQ983077:CJQ983086 BZU983077:BZU983086 BPY983077:BPY983086 BGC983077:BGC983086 AWG983077:AWG983086 AMK983077:AMK983086 ACO983077:ACO983086 SS983077:SS983086 IW983077:IW983086 G983076:G983085 WVI917541:WVI917550 WLM917541:WLM917550 WBQ917541:WBQ917550 VRU917541:VRU917550 VHY917541:VHY917550 UYC917541:UYC917550 UOG917541:UOG917550 UEK917541:UEK917550 TUO917541:TUO917550 TKS917541:TKS917550 TAW917541:TAW917550 SRA917541:SRA917550 SHE917541:SHE917550 RXI917541:RXI917550 RNM917541:RNM917550 RDQ917541:RDQ917550 QTU917541:QTU917550 QJY917541:QJY917550 QAC917541:QAC917550 PQG917541:PQG917550 PGK917541:PGK917550 OWO917541:OWO917550 OMS917541:OMS917550 OCW917541:OCW917550 NTA917541:NTA917550 NJE917541:NJE917550 MZI917541:MZI917550 MPM917541:MPM917550 MFQ917541:MFQ917550 LVU917541:LVU917550 LLY917541:LLY917550 LCC917541:LCC917550 KSG917541:KSG917550 KIK917541:KIK917550 JYO917541:JYO917550 JOS917541:JOS917550 JEW917541:JEW917550 IVA917541:IVA917550 ILE917541:ILE917550 IBI917541:IBI917550 HRM917541:HRM917550 HHQ917541:HHQ917550 GXU917541:GXU917550 GNY917541:GNY917550 GEC917541:GEC917550 FUG917541:FUG917550 FKK917541:FKK917550 FAO917541:FAO917550 EQS917541:EQS917550 EGW917541:EGW917550 DXA917541:DXA917550 DNE917541:DNE917550 DDI917541:DDI917550 CTM917541:CTM917550 CJQ917541:CJQ917550 BZU917541:BZU917550 BPY917541:BPY917550 BGC917541:BGC917550 AWG917541:AWG917550 AMK917541:AMK917550 ACO917541:ACO917550 SS917541:SS917550 IW917541:IW917550 G917540:G917549 WVI852005:WVI852014 WLM852005:WLM852014 WBQ852005:WBQ852014 VRU852005:VRU852014 VHY852005:VHY852014 UYC852005:UYC852014 UOG852005:UOG852014 UEK852005:UEK852014 TUO852005:TUO852014 TKS852005:TKS852014 TAW852005:TAW852014 SRA852005:SRA852014 SHE852005:SHE852014 RXI852005:RXI852014 RNM852005:RNM852014 RDQ852005:RDQ852014 QTU852005:QTU852014 QJY852005:QJY852014 QAC852005:QAC852014 PQG852005:PQG852014 PGK852005:PGK852014 OWO852005:OWO852014 OMS852005:OMS852014 OCW852005:OCW852014 NTA852005:NTA852014 NJE852005:NJE852014 MZI852005:MZI852014 MPM852005:MPM852014 MFQ852005:MFQ852014 LVU852005:LVU852014 LLY852005:LLY852014 LCC852005:LCC852014 KSG852005:KSG852014 KIK852005:KIK852014 JYO852005:JYO852014 JOS852005:JOS852014 JEW852005:JEW852014 IVA852005:IVA852014 ILE852005:ILE852014 IBI852005:IBI852014 HRM852005:HRM852014 HHQ852005:HHQ852014 GXU852005:GXU852014 GNY852005:GNY852014 GEC852005:GEC852014 FUG852005:FUG852014 FKK852005:FKK852014 FAO852005:FAO852014 EQS852005:EQS852014 EGW852005:EGW852014 DXA852005:DXA852014 DNE852005:DNE852014 DDI852005:DDI852014 CTM852005:CTM852014 CJQ852005:CJQ852014 BZU852005:BZU852014 BPY852005:BPY852014 BGC852005:BGC852014 AWG852005:AWG852014 AMK852005:AMK852014 ACO852005:ACO852014 SS852005:SS852014 IW852005:IW852014 G852004:G852013 WVI786469:WVI786478 WLM786469:WLM786478 WBQ786469:WBQ786478 VRU786469:VRU786478 VHY786469:VHY786478 UYC786469:UYC786478 UOG786469:UOG786478 UEK786469:UEK786478 TUO786469:TUO786478 TKS786469:TKS786478 TAW786469:TAW786478 SRA786469:SRA786478 SHE786469:SHE786478 RXI786469:RXI786478 RNM786469:RNM786478 RDQ786469:RDQ786478 QTU786469:QTU786478 QJY786469:QJY786478 QAC786469:QAC786478 PQG786469:PQG786478 PGK786469:PGK786478 OWO786469:OWO786478 OMS786469:OMS786478 OCW786469:OCW786478 NTA786469:NTA786478 NJE786469:NJE786478 MZI786469:MZI786478 MPM786469:MPM786478 MFQ786469:MFQ786478 LVU786469:LVU786478 LLY786469:LLY786478 LCC786469:LCC786478 KSG786469:KSG786478 KIK786469:KIK786478 JYO786469:JYO786478 JOS786469:JOS786478 JEW786469:JEW786478 IVA786469:IVA786478 ILE786469:ILE786478 IBI786469:IBI786478 HRM786469:HRM786478 HHQ786469:HHQ786478 GXU786469:GXU786478 GNY786469:GNY786478 GEC786469:GEC786478 FUG786469:FUG786478 FKK786469:FKK786478 FAO786469:FAO786478 EQS786469:EQS786478 EGW786469:EGW786478 DXA786469:DXA786478 DNE786469:DNE786478 DDI786469:DDI786478 CTM786469:CTM786478 CJQ786469:CJQ786478 BZU786469:BZU786478 BPY786469:BPY786478 BGC786469:BGC786478 AWG786469:AWG786478 AMK786469:AMK786478 ACO786469:ACO786478 SS786469:SS786478 IW786469:IW786478 G786468:G786477 WVI720933:WVI720942 WLM720933:WLM720942 WBQ720933:WBQ720942 VRU720933:VRU720942 VHY720933:VHY720942 UYC720933:UYC720942 UOG720933:UOG720942 UEK720933:UEK720942 TUO720933:TUO720942 TKS720933:TKS720942 TAW720933:TAW720942 SRA720933:SRA720942 SHE720933:SHE720942 RXI720933:RXI720942 RNM720933:RNM720942 RDQ720933:RDQ720942 QTU720933:QTU720942 QJY720933:QJY720942 QAC720933:QAC720942 PQG720933:PQG720942 PGK720933:PGK720942 OWO720933:OWO720942 OMS720933:OMS720942 OCW720933:OCW720942 NTA720933:NTA720942 NJE720933:NJE720942 MZI720933:MZI720942 MPM720933:MPM720942 MFQ720933:MFQ720942 LVU720933:LVU720942 LLY720933:LLY720942 LCC720933:LCC720942 KSG720933:KSG720942 KIK720933:KIK720942 JYO720933:JYO720942 JOS720933:JOS720942 JEW720933:JEW720942 IVA720933:IVA720942 ILE720933:ILE720942 IBI720933:IBI720942 HRM720933:HRM720942 HHQ720933:HHQ720942 GXU720933:GXU720942 GNY720933:GNY720942 GEC720933:GEC720942 FUG720933:FUG720942 FKK720933:FKK720942 FAO720933:FAO720942 EQS720933:EQS720942 EGW720933:EGW720942 DXA720933:DXA720942 DNE720933:DNE720942 DDI720933:DDI720942 CTM720933:CTM720942 CJQ720933:CJQ720942 BZU720933:BZU720942 BPY720933:BPY720942 BGC720933:BGC720942 AWG720933:AWG720942 AMK720933:AMK720942 ACO720933:ACO720942 SS720933:SS720942 IW720933:IW720942 G720932:G720941 WVI655397:WVI655406 WLM655397:WLM655406 WBQ655397:WBQ655406 VRU655397:VRU655406 VHY655397:VHY655406 UYC655397:UYC655406 UOG655397:UOG655406 UEK655397:UEK655406 TUO655397:TUO655406 TKS655397:TKS655406 TAW655397:TAW655406 SRA655397:SRA655406 SHE655397:SHE655406 RXI655397:RXI655406 RNM655397:RNM655406 RDQ655397:RDQ655406 QTU655397:QTU655406 QJY655397:QJY655406 QAC655397:QAC655406 PQG655397:PQG655406 PGK655397:PGK655406 OWO655397:OWO655406 OMS655397:OMS655406 OCW655397:OCW655406 NTA655397:NTA655406 NJE655397:NJE655406 MZI655397:MZI655406 MPM655397:MPM655406 MFQ655397:MFQ655406 LVU655397:LVU655406 LLY655397:LLY655406 LCC655397:LCC655406 KSG655397:KSG655406 KIK655397:KIK655406 JYO655397:JYO655406 JOS655397:JOS655406 JEW655397:JEW655406 IVA655397:IVA655406 ILE655397:ILE655406 IBI655397:IBI655406 HRM655397:HRM655406 HHQ655397:HHQ655406 GXU655397:GXU655406 GNY655397:GNY655406 GEC655397:GEC655406 FUG655397:FUG655406 FKK655397:FKK655406 FAO655397:FAO655406 EQS655397:EQS655406 EGW655397:EGW655406 DXA655397:DXA655406 DNE655397:DNE655406 DDI655397:DDI655406 CTM655397:CTM655406 CJQ655397:CJQ655406 BZU655397:BZU655406 BPY655397:BPY655406 BGC655397:BGC655406 AWG655397:AWG655406 AMK655397:AMK655406 ACO655397:ACO655406 SS655397:SS655406 IW655397:IW655406 G655396:G655405 WVI589861:WVI589870 WLM589861:WLM589870 WBQ589861:WBQ589870 VRU589861:VRU589870 VHY589861:VHY589870 UYC589861:UYC589870 UOG589861:UOG589870 UEK589861:UEK589870 TUO589861:TUO589870 TKS589861:TKS589870 TAW589861:TAW589870 SRA589861:SRA589870 SHE589861:SHE589870 RXI589861:RXI589870 RNM589861:RNM589870 RDQ589861:RDQ589870 QTU589861:QTU589870 QJY589861:QJY589870 QAC589861:QAC589870 PQG589861:PQG589870 PGK589861:PGK589870 OWO589861:OWO589870 OMS589861:OMS589870 OCW589861:OCW589870 NTA589861:NTA589870 NJE589861:NJE589870 MZI589861:MZI589870 MPM589861:MPM589870 MFQ589861:MFQ589870 LVU589861:LVU589870 LLY589861:LLY589870 LCC589861:LCC589870 KSG589861:KSG589870 KIK589861:KIK589870 JYO589861:JYO589870 JOS589861:JOS589870 JEW589861:JEW589870 IVA589861:IVA589870 ILE589861:ILE589870 IBI589861:IBI589870 HRM589861:HRM589870 HHQ589861:HHQ589870 GXU589861:GXU589870 GNY589861:GNY589870 GEC589861:GEC589870 FUG589861:FUG589870 FKK589861:FKK589870 FAO589861:FAO589870 EQS589861:EQS589870 EGW589861:EGW589870 DXA589861:DXA589870 DNE589861:DNE589870 DDI589861:DDI589870 CTM589861:CTM589870 CJQ589861:CJQ589870 BZU589861:BZU589870 BPY589861:BPY589870 BGC589861:BGC589870 AWG589861:AWG589870 AMK589861:AMK589870 ACO589861:ACO589870 SS589861:SS589870 IW589861:IW589870 G589860:G589869 WVI524325:WVI524334 WLM524325:WLM524334 WBQ524325:WBQ524334 VRU524325:VRU524334 VHY524325:VHY524334 UYC524325:UYC524334 UOG524325:UOG524334 UEK524325:UEK524334 TUO524325:TUO524334 TKS524325:TKS524334 TAW524325:TAW524334 SRA524325:SRA524334 SHE524325:SHE524334 RXI524325:RXI524334 RNM524325:RNM524334 RDQ524325:RDQ524334 QTU524325:QTU524334 QJY524325:QJY524334 QAC524325:QAC524334 PQG524325:PQG524334 PGK524325:PGK524334 OWO524325:OWO524334 OMS524325:OMS524334 OCW524325:OCW524334 NTA524325:NTA524334 NJE524325:NJE524334 MZI524325:MZI524334 MPM524325:MPM524334 MFQ524325:MFQ524334 LVU524325:LVU524334 LLY524325:LLY524334 LCC524325:LCC524334 KSG524325:KSG524334 KIK524325:KIK524334 JYO524325:JYO524334 JOS524325:JOS524334 JEW524325:JEW524334 IVA524325:IVA524334 ILE524325:ILE524334 IBI524325:IBI524334 HRM524325:HRM524334 HHQ524325:HHQ524334 GXU524325:GXU524334 GNY524325:GNY524334 GEC524325:GEC524334 FUG524325:FUG524334 FKK524325:FKK524334 FAO524325:FAO524334 EQS524325:EQS524334 EGW524325:EGW524334 DXA524325:DXA524334 DNE524325:DNE524334 DDI524325:DDI524334 CTM524325:CTM524334 CJQ524325:CJQ524334 BZU524325:BZU524334 BPY524325:BPY524334 BGC524325:BGC524334 AWG524325:AWG524334 AMK524325:AMK524334 ACO524325:ACO524334 SS524325:SS524334 IW524325:IW524334 G524324:G524333 WVI458789:WVI458798 WLM458789:WLM458798 WBQ458789:WBQ458798 VRU458789:VRU458798 VHY458789:VHY458798 UYC458789:UYC458798 UOG458789:UOG458798 UEK458789:UEK458798 TUO458789:TUO458798 TKS458789:TKS458798 TAW458789:TAW458798 SRA458789:SRA458798 SHE458789:SHE458798 RXI458789:RXI458798 RNM458789:RNM458798 RDQ458789:RDQ458798 QTU458789:QTU458798 QJY458789:QJY458798 QAC458789:QAC458798 PQG458789:PQG458798 PGK458789:PGK458798 OWO458789:OWO458798 OMS458789:OMS458798 OCW458789:OCW458798 NTA458789:NTA458798 NJE458789:NJE458798 MZI458789:MZI458798 MPM458789:MPM458798 MFQ458789:MFQ458798 LVU458789:LVU458798 LLY458789:LLY458798 LCC458789:LCC458798 KSG458789:KSG458798 KIK458789:KIK458798 JYO458789:JYO458798 JOS458789:JOS458798 JEW458789:JEW458798 IVA458789:IVA458798 ILE458789:ILE458798 IBI458789:IBI458798 HRM458789:HRM458798 HHQ458789:HHQ458798 GXU458789:GXU458798 GNY458789:GNY458798 GEC458789:GEC458798 FUG458789:FUG458798 FKK458789:FKK458798 FAO458789:FAO458798 EQS458789:EQS458798 EGW458789:EGW458798 DXA458789:DXA458798 DNE458789:DNE458798 DDI458789:DDI458798 CTM458789:CTM458798 CJQ458789:CJQ458798 BZU458789:BZU458798 BPY458789:BPY458798 BGC458789:BGC458798 AWG458789:AWG458798 AMK458789:AMK458798 ACO458789:ACO458798 SS458789:SS458798 IW458789:IW458798 G458788:G458797 WVI393253:WVI393262 WLM393253:WLM393262 WBQ393253:WBQ393262 VRU393253:VRU393262 VHY393253:VHY393262 UYC393253:UYC393262 UOG393253:UOG393262 UEK393253:UEK393262 TUO393253:TUO393262 TKS393253:TKS393262 TAW393253:TAW393262 SRA393253:SRA393262 SHE393253:SHE393262 RXI393253:RXI393262 RNM393253:RNM393262 RDQ393253:RDQ393262 QTU393253:QTU393262 QJY393253:QJY393262 QAC393253:QAC393262 PQG393253:PQG393262 PGK393253:PGK393262 OWO393253:OWO393262 OMS393253:OMS393262 OCW393253:OCW393262 NTA393253:NTA393262 NJE393253:NJE393262 MZI393253:MZI393262 MPM393253:MPM393262 MFQ393253:MFQ393262 LVU393253:LVU393262 LLY393253:LLY393262 LCC393253:LCC393262 KSG393253:KSG393262 KIK393253:KIK393262 JYO393253:JYO393262 JOS393253:JOS393262 JEW393253:JEW393262 IVA393253:IVA393262 ILE393253:ILE393262 IBI393253:IBI393262 HRM393253:HRM393262 HHQ393253:HHQ393262 GXU393253:GXU393262 GNY393253:GNY393262 GEC393253:GEC393262 FUG393253:FUG393262 FKK393253:FKK393262 FAO393253:FAO393262 EQS393253:EQS393262 EGW393253:EGW393262 DXA393253:DXA393262 DNE393253:DNE393262 DDI393253:DDI393262 CTM393253:CTM393262 CJQ393253:CJQ393262 BZU393253:BZU393262 BPY393253:BPY393262 BGC393253:BGC393262 AWG393253:AWG393262 AMK393253:AMK393262 ACO393253:ACO393262 SS393253:SS393262 IW393253:IW393262 G393252:G393261 WVI327717:WVI327726 WLM327717:WLM327726 WBQ327717:WBQ327726 VRU327717:VRU327726 VHY327717:VHY327726 UYC327717:UYC327726 UOG327717:UOG327726 UEK327717:UEK327726 TUO327717:TUO327726 TKS327717:TKS327726 TAW327717:TAW327726 SRA327717:SRA327726 SHE327717:SHE327726 RXI327717:RXI327726 RNM327717:RNM327726 RDQ327717:RDQ327726 QTU327717:QTU327726 QJY327717:QJY327726 QAC327717:QAC327726 PQG327717:PQG327726 PGK327717:PGK327726 OWO327717:OWO327726 OMS327717:OMS327726 OCW327717:OCW327726 NTA327717:NTA327726 NJE327717:NJE327726 MZI327717:MZI327726 MPM327717:MPM327726 MFQ327717:MFQ327726 LVU327717:LVU327726 LLY327717:LLY327726 LCC327717:LCC327726 KSG327717:KSG327726 KIK327717:KIK327726 JYO327717:JYO327726 JOS327717:JOS327726 JEW327717:JEW327726 IVA327717:IVA327726 ILE327717:ILE327726 IBI327717:IBI327726 HRM327717:HRM327726 HHQ327717:HHQ327726 GXU327717:GXU327726 GNY327717:GNY327726 GEC327717:GEC327726 FUG327717:FUG327726 FKK327717:FKK327726 FAO327717:FAO327726 EQS327717:EQS327726 EGW327717:EGW327726 DXA327717:DXA327726 DNE327717:DNE327726 DDI327717:DDI327726 CTM327717:CTM327726 CJQ327717:CJQ327726 BZU327717:BZU327726 BPY327717:BPY327726 BGC327717:BGC327726 AWG327717:AWG327726 AMK327717:AMK327726 ACO327717:ACO327726 SS327717:SS327726 IW327717:IW327726 G327716:G327725 WVI262181:WVI262190 WLM262181:WLM262190 WBQ262181:WBQ262190 VRU262181:VRU262190 VHY262181:VHY262190 UYC262181:UYC262190 UOG262181:UOG262190 UEK262181:UEK262190 TUO262181:TUO262190 TKS262181:TKS262190 TAW262181:TAW262190 SRA262181:SRA262190 SHE262181:SHE262190 RXI262181:RXI262190 RNM262181:RNM262190 RDQ262181:RDQ262190 QTU262181:QTU262190 QJY262181:QJY262190 QAC262181:QAC262190 PQG262181:PQG262190 PGK262181:PGK262190 OWO262181:OWO262190 OMS262181:OMS262190 OCW262181:OCW262190 NTA262181:NTA262190 NJE262181:NJE262190 MZI262181:MZI262190 MPM262181:MPM262190 MFQ262181:MFQ262190 LVU262181:LVU262190 LLY262181:LLY262190 LCC262181:LCC262190 KSG262181:KSG262190 KIK262181:KIK262190 JYO262181:JYO262190 JOS262181:JOS262190 JEW262181:JEW262190 IVA262181:IVA262190 ILE262181:ILE262190 IBI262181:IBI262190 HRM262181:HRM262190 HHQ262181:HHQ262190 GXU262181:GXU262190 GNY262181:GNY262190 GEC262181:GEC262190 FUG262181:FUG262190 FKK262181:FKK262190 FAO262181:FAO262190 EQS262181:EQS262190 EGW262181:EGW262190 DXA262181:DXA262190 DNE262181:DNE262190 DDI262181:DDI262190 CTM262181:CTM262190 CJQ262181:CJQ262190 BZU262181:BZU262190 BPY262181:BPY262190 BGC262181:BGC262190 AWG262181:AWG262190 AMK262181:AMK262190 ACO262181:ACO262190 SS262181:SS262190 IW262181:IW262190 G262180:G262189 WVI196645:WVI196654 WLM196645:WLM196654 WBQ196645:WBQ196654 VRU196645:VRU196654 VHY196645:VHY196654 UYC196645:UYC196654 UOG196645:UOG196654 UEK196645:UEK196654 TUO196645:TUO196654 TKS196645:TKS196654 TAW196645:TAW196654 SRA196645:SRA196654 SHE196645:SHE196654 RXI196645:RXI196654 RNM196645:RNM196654 RDQ196645:RDQ196654 QTU196645:QTU196654 QJY196645:QJY196654 QAC196645:QAC196654 PQG196645:PQG196654 PGK196645:PGK196654 OWO196645:OWO196654 OMS196645:OMS196654 OCW196645:OCW196654 NTA196645:NTA196654 NJE196645:NJE196654 MZI196645:MZI196654 MPM196645:MPM196654 MFQ196645:MFQ196654 LVU196645:LVU196654 LLY196645:LLY196654 LCC196645:LCC196654 KSG196645:KSG196654 KIK196645:KIK196654 JYO196645:JYO196654 JOS196645:JOS196654 JEW196645:JEW196654 IVA196645:IVA196654 ILE196645:ILE196654 IBI196645:IBI196654 HRM196645:HRM196654 HHQ196645:HHQ196654 GXU196645:GXU196654 GNY196645:GNY196654 GEC196645:GEC196654 FUG196645:FUG196654 FKK196645:FKK196654 FAO196645:FAO196654 EQS196645:EQS196654 EGW196645:EGW196654 DXA196645:DXA196654 DNE196645:DNE196654 DDI196645:DDI196654 CTM196645:CTM196654 CJQ196645:CJQ196654 BZU196645:BZU196654 BPY196645:BPY196654 BGC196645:BGC196654 AWG196645:AWG196654 AMK196645:AMK196654 ACO196645:ACO196654 SS196645:SS196654 IW196645:IW196654 G196644:G196653 WVI131109:WVI131118 WLM131109:WLM131118 WBQ131109:WBQ131118 VRU131109:VRU131118 VHY131109:VHY131118 UYC131109:UYC131118 UOG131109:UOG131118 UEK131109:UEK131118 TUO131109:TUO131118 TKS131109:TKS131118 TAW131109:TAW131118 SRA131109:SRA131118 SHE131109:SHE131118 RXI131109:RXI131118 RNM131109:RNM131118 RDQ131109:RDQ131118 QTU131109:QTU131118 QJY131109:QJY131118 QAC131109:QAC131118 PQG131109:PQG131118 PGK131109:PGK131118 OWO131109:OWO131118 OMS131109:OMS131118 OCW131109:OCW131118 NTA131109:NTA131118 NJE131109:NJE131118 MZI131109:MZI131118 MPM131109:MPM131118 MFQ131109:MFQ131118 LVU131109:LVU131118 LLY131109:LLY131118 LCC131109:LCC131118 KSG131109:KSG131118 KIK131109:KIK131118 JYO131109:JYO131118 JOS131109:JOS131118 JEW131109:JEW131118 IVA131109:IVA131118 ILE131109:ILE131118 IBI131109:IBI131118 HRM131109:HRM131118 HHQ131109:HHQ131118 GXU131109:GXU131118 GNY131109:GNY131118 GEC131109:GEC131118 FUG131109:FUG131118 FKK131109:FKK131118 FAO131109:FAO131118 EQS131109:EQS131118 EGW131109:EGW131118 DXA131109:DXA131118 DNE131109:DNE131118 DDI131109:DDI131118 CTM131109:CTM131118 CJQ131109:CJQ131118 BZU131109:BZU131118 BPY131109:BPY131118 BGC131109:BGC131118 AWG131109:AWG131118 AMK131109:AMK131118 ACO131109:ACO131118 SS131109:SS131118 IW131109:IW131118 G131108:G131117 WVI65573:WVI65582 WLM65573:WLM65582 WBQ65573:WBQ65582 VRU65573:VRU65582 VHY65573:VHY65582 UYC65573:UYC65582 UOG65573:UOG65582 UEK65573:UEK65582 TUO65573:TUO65582 TKS65573:TKS65582 TAW65573:TAW65582 SRA65573:SRA65582 SHE65573:SHE65582 RXI65573:RXI65582 RNM65573:RNM65582 RDQ65573:RDQ65582 QTU65573:QTU65582 QJY65573:QJY65582 QAC65573:QAC65582 PQG65573:PQG65582 PGK65573:PGK65582 OWO65573:OWO65582 OMS65573:OMS65582 OCW65573:OCW65582 NTA65573:NTA65582 NJE65573:NJE65582 MZI65573:MZI65582 MPM65573:MPM65582 MFQ65573:MFQ65582 LVU65573:LVU65582 LLY65573:LLY65582 LCC65573:LCC65582 KSG65573:KSG65582 KIK65573:KIK65582 JYO65573:JYO65582 JOS65573:JOS65582 JEW65573:JEW65582 IVA65573:IVA65582 ILE65573:ILE65582 IBI65573:IBI65582 HRM65573:HRM65582 HHQ65573:HHQ65582 GXU65573:GXU65582 GNY65573:GNY65582 GEC65573:GEC65582 FUG65573:FUG65582 FKK65573:FKK65582 FAO65573:FAO65582 EQS65573:EQS65582 EGW65573:EGW65582 DXA65573:DXA65582 DNE65573:DNE65582 DDI65573:DDI65582 CTM65573:CTM65582 CJQ65573:CJQ65582 BZU65573:BZU65582 BPY65573:BPY65582 BGC65573:BGC65582 AWG65573:AWG65582 AMK65573:AMK65582 ACO65573:ACO65582 SS65573:SS65582 IW65573:IW65582 G65572:G65581 WVK21:WVK31 WLO21:WLO31 WBS21:WBS31 VRW21:VRW31 VIA21:VIA31 UYE21:UYE31 UOI21:UOI31 UEM21:UEM31 TUQ21:TUQ31 TKU21:TKU31 TAY21:TAY31 SRC21:SRC31 SHG21:SHG31 RXK21:RXK31 RNO21:RNO31 RDS21:RDS31 QTW21:QTW31 QKA21:QKA31 QAE21:QAE31 PQI21:PQI31 PGM21:PGM31 OWQ21:OWQ31 OMU21:OMU31 OCY21:OCY31 NTC21:NTC31 NJG21:NJG31 MZK21:MZK31 MPO21:MPO31 MFS21:MFS31 LVW21:LVW31 LMA21:LMA31 LCE21:LCE31 KSI21:KSI31 KIM21:KIM31 JYQ21:JYQ31 JOU21:JOU31 JEY21:JEY31 IVC21:IVC31 ILG21:ILG31 IBK21:IBK31 HRO21:HRO31 HHS21:HHS31 GXW21:GXW31 GOA21:GOA31 GEE21:GEE31 FUI21:FUI31 FKM21:FKM31 FAQ21:FAQ31 EQU21:EQU31 EGY21:EGY31 DXC21:DXC31 DNG21:DNG31 DDK21:DDK31 CTO21:CTO31 CJS21:CJS31 BZW21:BZW31 BQA21:BQA31 BGE21:BGE31 AWI21:AWI31 AMM21:AMM31 ACQ21:ACQ31 SU21:SU31 IY21:IY31</xm:sqref>
        </x14:dataValidation>
        <x14:dataValidation type="list" allowBlank="1" showErrorMessage="1" errorTitle="Error" error="Please indicate if this donation is local or overseas sourced." prompt="Please indicate if this donation is local or overseas sourced." xr:uid="{6369DD43-569A-4BC7-AC70-9C7BEA542C2C}">
          <x14:formula1>
            <xm:f>List!$E$5:$E$6</xm:f>
          </x14:formula1>
          <xm:sqref>WVI983092:WVI983101 WLM983092:WLM983101 WBQ983092:WBQ983101 VRU983092:VRU983101 VHY983092:VHY983101 UYC983092:UYC983101 UOG983092:UOG983101 UEK983092:UEK983101 TUO983092:TUO983101 TKS983092:TKS983101 TAW983092:TAW983101 SRA983092:SRA983101 SHE983092:SHE983101 RXI983092:RXI983101 RNM983092:RNM983101 RDQ983092:RDQ983101 QTU983092:QTU983101 QJY983092:QJY983101 QAC983092:QAC983101 PQG983092:PQG983101 PGK983092:PGK983101 OWO983092:OWO983101 OMS983092:OMS983101 OCW983092:OCW983101 NTA983092:NTA983101 NJE983092:NJE983101 MZI983092:MZI983101 MPM983092:MPM983101 MFQ983092:MFQ983101 LVU983092:LVU983101 LLY983092:LLY983101 LCC983092:LCC983101 KSG983092:KSG983101 KIK983092:KIK983101 JYO983092:JYO983101 JOS983092:JOS983101 JEW983092:JEW983101 IVA983092:IVA983101 ILE983092:ILE983101 IBI983092:IBI983101 HRM983092:HRM983101 HHQ983092:HHQ983101 GXU983092:GXU983101 GNY983092:GNY983101 GEC983092:GEC983101 FUG983092:FUG983101 FKK983092:FKK983101 FAO983092:FAO983101 EQS983092:EQS983101 EGW983092:EGW983101 DXA983092:DXA983101 DNE983092:DNE983101 DDI983092:DDI983101 CTM983092:CTM983101 CJQ983092:CJQ983101 BZU983092:BZU983101 BPY983092:BPY983101 BGC983092:BGC983101 AWG983092:AWG983101 AMK983092:AMK983101 ACO983092:ACO983101 SS983092:SS983101 IW983092:IW983101 G983091:G983100 WVI917556:WVI917565 WLM917556:WLM917565 WBQ917556:WBQ917565 VRU917556:VRU917565 VHY917556:VHY917565 UYC917556:UYC917565 UOG917556:UOG917565 UEK917556:UEK917565 TUO917556:TUO917565 TKS917556:TKS917565 TAW917556:TAW917565 SRA917556:SRA917565 SHE917556:SHE917565 RXI917556:RXI917565 RNM917556:RNM917565 RDQ917556:RDQ917565 QTU917556:QTU917565 QJY917556:QJY917565 QAC917556:QAC917565 PQG917556:PQG917565 PGK917556:PGK917565 OWO917556:OWO917565 OMS917556:OMS917565 OCW917556:OCW917565 NTA917556:NTA917565 NJE917556:NJE917565 MZI917556:MZI917565 MPM917556:MPM917565 MFQ917556:MFQ917565 LVU917556:LVU917565 LLY917556:LLY917565 LCC917556:LCC917565 KSG917556:KSG917565 KIK917556:KIK917565 JYO917556:JYO917565 JOS917556:JOS917565 JEW917556:JEW917565 IVA917556:IVA917565 ILE917556:ILE917565 IBI917556:IBI917565 HRM917556:HRM917565 HHQ917556:HHQ917565 GXU917556:GXU917565 GNY917556:GNY917565 GEC917556:GEC917565 FUG917556:FUG917565 FKK917556:FKK917565 FAO917556:FAO917565 EQS917556:EQS917565 EGW917556:EGW917565 DXA917556:DXA917565 DNE917556:DNE917565 DDI917556:DDI917565 CTM917556:CTM917565 CJQ917556:CJQ917565 BZU917556:BZU917565 BPY917556:BPY917565 BGC917556:BGC917565 AWG917556:AWG917565 AMK917556:AMK917565 ACO917556:ACO917565 SS917556:SS917565 IW917556:IW917565 G917555:G917564 WVI852020:WVI852029 WLM852020:WLM852029 WBQ852020:WBQ852029 VRU852020:VRU852029 VHY852020:VHY852029 UYC852020:UYC852029 UOG852020:UOG852029 UEK852020:UEK852029 TUO852020:TUO852029 TKS852020:TKS852029 TAW852020:TAW852029 SRA852020:SRA852029 SHE852020:SHE852029 RXI852020:RXI852029 RNM852020:RNM852029 RDQ852020:RDQ852029 QTU852020:QTU852029 QJY852020:QJY852029 QAC852020:QAC852029 PQG852020:PQG852029 PGK852020:PGK852029 OWO852020:OWO852029 OMS852020:OMS852029 OCW852020:OCW852029 NTA852020:NTA852029 NJE852020:NJE852029 MZI852020:MZI852029 MPM852020:MPM852029 MFQ852020:MFQ852029 LVU852020:LVU852029 LLY852020:LLY852029 LCC852020:LCC852029 KSG852020:KSG852029 KIK852020:KIK852029 JYO852020:JYO852029 JOS852020:JOS852029 JEW852020:JEW852029 IVA852020:IVA852029 ILE852020:ILE852029 IBI852020:IBI852029 HRM852020:HRM852029 HHQ852020:HHQ852029 GXU852020:GXU852029 GNY852020:GNY852029 GEC852020:GEC852029 FUG852020:FUG852029 FKK852020:FKK852029 FAO852020:FAO852029 EQS852020:EQS852029 EGW852020:EGW852029 DXA852020:DXA852029 DNE852020:DNE852029 DDI852020:DDI852029 CTM852020:CTM852029 CJQ852020:CJQ852029 BZU852020:BZU852029 BPY852020:BPY852029 BGC852020:BGC852029 AWG852020:AWG852029 AMK852020:AMK852029 ACO852020:ACO852029 SS852020:SS852029 IW852020:IW852029 G852019:G852028 WVI786484:WVI786493 WLM786484:WLM786493 WBQ786484:WBQ786493 VRU786484:VRU786493 VHY786484:VHY786493 UYC786484:UYC786493 UOG786484:UOG786493 UEK786484:UEK786493 TUO786484:TUO786493 TKS786484:TKS786493 TAW786484:TAW786493 SRA786484:SRA786493 SHE786484:SHE786493 RXI786484:RXI786493 RNM786484:RNM786493 RDQ786484:RDQ786493 QTU786484:QTU786493 QJY786484:QJY786493 QAC786484:QAC786493 PQG786484:PQG786493 PGK786484:PGK786493 OWO786484:OWO786493 OMS786484:OMS786493 OCW786484:OCW786493 NTA786484:NTA786493 NJE786484:NJE786493 MZI786484:MZI786493 MPM786484:MPM786493 MFQ786484:MFQ786493 LVU786484:LVU786493 LLY786484:LLY786493 LCC786484:LCC786493 KSG786484:KSG786493 KIK786484:KIK786493 JYO786484:JYO786493 JOS786484:JOS786493 JEW786484:JEW786493 IVA786484:IVA786493 ILE786484:ILE786493 IBI786484:IBI786493 HRM786484:HRM786493 HHQ786484:HHQ786493 GXU786484:GXU786493 GNY786484:GNY786493 GEC786484:GEC786493 FUG786484:FUG786493 FKK786484:FKK786493 FAO786484:FAO786493 EQS786484:EQS786493 EGW786484:EGW786493 DXA786484:DXA786493 DNE786484:DNE786493 DDI786484:DDI786493 CTM786484:CTM786493 CJQ786484:CJQ786493 BZU786484:BZU786493 BPY786484:BPY786493 BGC786484:BGC786493 AWG786484:AWG786493 AMK786484:AMK786493 ACO786484:ACO786493 SS786484:SS786493 IW786484:IW786493 G786483:G786492 WVI720948:WVI720957 WLM720948:WLM720957 WBQ720948:WBQ720957 VRU720948:VRU720957 VHY720948:VHY720957 UYC720948:UYC720957 UOG720948:UOG720957 UEK720948:UEK720957 TUO720948:TUO720957 TKS720948:TKS720957 TAW720948:TAW720957 SRA720948:SRA720957 SHE720948:SHE720957 RXI720948:RXI720957 RNM720948:RNM720957 RDQ720948:RDQ720957 QTU720948:QTU720957 QJY720948:QJY720957 QAC720948:QAC720957 PQG720948:PQG720957 PGK720948:PGK720957 OWO720948:OWO720957 OMS720948:OMS720957 OCW720948:OCW720957 NTA720948:NTA720957 NJE720948:NJE720957 MZI720948:MZI720957 MPM720948:MPM720957 MFQ720948:MFQ720957 LVU720948:LVU720957 LLY720948:LLY720957 LCC720948:LCC720957 KSG720948:KSG720957 KIK720948:KIK720957 JYO720948:JYO720957 JOS720948:JOS720957 JEW720948:JEW720957 IVA720948:IVA720957 ILE720948:ILE720957 IBI720948:IBI720957 HRM720948:HRM720957 HHQ720948:HHQ720957 GXU720948:GXU720957 GNY720948:GNY720957 GEC720948:GEC720957 FUG720948:FUG720957 FKK720948:FKK720957 FAO720948:FAO720957 EQS720948:EQS720957 EGW720948:EGW720957 DXA720948:DXA720957 DNE720948:DNE720957 DDI720948:DDI720957 CTM720948:CTM720957 CJQ720948:CJQ720957 BZU720948:BZU720957 BPY720948:BPY720957 BGC720948:BGC720957 AWG720948:AWG720957 AMK720948:AMK720957 ACO720948:ACO720957 SS720948:SS720957 IW720948:IW720957 G720947:G720956 WVI655412:WVI655421 WLM655412:WLM655421 WBQ655412:WBQ655421 VRU655412:VRU655421 VHY655412:VHY655421 UYC655412:UYC655421 UOG655412:UOG655421 UEK655412:UEK655421 TUO655412:TUO655421 TKS655412:TKS655421 TAW655412:TAW655421 SRA655412:SRA655421 SHE655412:SHE655421 RXI655412:RXI655421 RNM655412:RNM655421 RDQ655412:RDQ655421 QTU655412:QTU655421 QJY655412:QJY655421 QAC655412:QAC655421 PQG655412:PQG655421 PGK655412:PGK655421 OWO655412:OWO655421 OMS655412:OMS655421 OCW655412:OCW655421 NTA655412:NTA655421 NJE655412:NJE655421 MZI655412:MZI655421 MPM655412:MPM655421 MFQ655412:MFQ655421 LVU655412:LVU655421 LLY655412:LLY655421 LCC655412:LCC655421 KSG655412:KSG655421 KIK655412:KIK655421 JYO655412:JYO655421 JOS655412:JOS655421 JEW655412:JEW655421 IVA655412:IVA655421 ILE655412:ILE655421 IBI655412:IBI655421 HRM655412:HRM655421 HHQ655412:HHQ655421 GXU655412:GXU655421 GNY655412:GNY655421 GEC655412:GEC655421 FUG655412:FUG655421 FKK655412:FKK655421 FAO655412:FAO655421 EQS655412:EQS655421 EGW655412:EGW655421 DXA655412:DXA655421 DNE655412:DNE655421 DDI655412:DDI655421 CTM655412:CTM655421 CJQ655412:CJQ655421 BZU655412:BZU655421 BPY655412:BPY655421 BGC655412:BGC655421 AWG655412:AWG655421 AMK655412:AMK655421 ACO655412:ACO655421 SS655412:SS655421 IW655412:IW655421 G655411:G655420 WVI589876:WVI589885 WLM589876:WLM589885 WBQ589876:WBQ589885 VRU589876:VRU589885 VHY589876:VHY589885 UYC589876:UYC589885 UOG589876:UOG589885 UEK589876:UEK589885 TUO589876:TUO589885 TKS589876:TKS589885 TAW589876:TAW589885 SRA589876:SRA589885 SHE589876:SHE589885 RXI589876:RXI589885 RNM589876:RNM589885 RDQ589876:RDQ589885 QTU589876:QTU589885 QJY589876:QJY589885 QAC589876:QAC589885 PQG589876:PQG589885 PGK589876:PGK589885 OWO589876:OWO589885 OMS589876:OMS589885 OCW589876:OCW589885 NTA589876:NTA589885 NJE589876:NJE589885 MZI589876:MZI589885 MPM589876:MPM589885 MFQ589876:MFQ589885 LVU589876:LVU589885 LLY589876:LLY589885 LCC589876:LCC589885 KSG589876:KSG589885 KIK589876:KIK589885 JYO589876:JYO589885 JOS589876:JOS589885 JEW589876:JEW589885 IVA589876:IVA589885 ILE589876:ILE589885 IBI589876:IBI589885 HRM589876:HRM589885 HHQ589876:HHQ589885 GXU589876:GXU589885 GNY589876:GNY589885 GEC589876:GEC589885 FUG589876:FUG589885 FKK589876:FKK589885 FAO589876:FAO589885 EQS589876:EQS589885 EGW589876:EGW589885 DXA589876:DXA589885 DNE589876:DNE589885 DDI589876:DDI589885 CTM589876:CTM589885 CJQ589876:CJQ589885 BZU589876:BZU589885 BPY589876:BPY589885 BGC589876:BGC589885 AWG589876:AWG589885 AMK589876:AMK589885 ACO589876:ACO589885 SS589876:SS589885 IW589876:IW589885 G589875:G589884 WVI524340:WVI524349 WLM524340:WLM524349 WBQ524340:WBQ524349 VRU524340:VRU524349 VHY524340:VHY524349 UYC524340:UYC524349 UOG524340:UOG524349 UEK524340:UEK524349 TUO524340:TUO524349 TKS524340:TKS524349 TAW524340:TAW524349 SRA524340:SRA524349 SHE524340:SHE524349 RXI524340:RXI524349 RNM524340:RNM524349 RDQ524340:RDQ524349 QTU524340:QTU524349 QJY524340:QJY524349 QAC524340:QAC524349 PQG524340:PQG524349 PGK524340:PGK524349 OWO524340:OWO524349 OMS524340:OMS524349 OCW524340:OCW524349 NTA524340:NTA524349 NJE524340:NJE524349 MZI524340:MZI524349 MPM524340:MPM524349 MFQ524340:MFQ524349 LVU524340:LVU524349 LLY524340:LLY524349 LCC524340:LCC524349 KSG524340:KSG524349 KIK524340:KIK524349 JYO524340:JYO524349 JOS524340:JOS524349 JEW524340:JEW524349 IVA524340:IVA524349 ILE524340:ILE524349 IBI524340:IBI524349 HRM524340:HRM524349 HHQ524340:HHQ524349 GXU524340:GXU524349 GNY524340:GNY524349 GEC524340:GEC524349 FUG524340:FUG524349 FKK524340:FKK524349 FAO524340:FAO524349 EQS524340:EQS524349 EGW524340:EGW524349 DXA524340:DXA524349 DNE524340:DNE524349 DDI524340:DDI524349 CTM524340:CTM524349 CJQ524340:CJQ524349 BZU524340:BZU524349 BPY524340:BPY524349 BGC524340:BGC524349 AWG524340:AWG524349 AMK524340:AMK524349 ACO524340:ACO524349 SS524340:SS524349 IW524340:IW524349 G524339:G524348 WVI458804:WVI458813 WLM458804:WLM458813 WBQ458804:WBQ458813 VRU458804:VRU458813 VHY458804:VHY458813 UYC458804:UYC458813 UOG458804:UOG458813 UEK458804:UEK458813 TUO458804:TUO458813 TKS458804:TKS458813 TAW458804:TAW458813 SRA458804:SRA458813 SHE458804:SHE458813 RXI458804:RXI458813 RNM458804:RNM458813 RDQ458804:RDQ458813 QTU458804:QTU458813 QJY458804:QJY458813 QAC458804:QAC458813 PQG458804:PQG458813 PGK458804:PGK458813 OWO458804:OWO458813 OMS458804:OMS458813 OCW458804:OCW458813 NTA458804:NTA458813 NJE458804:NJE458813 MZI458804:MZI458813 MPM458804:MPM458813 MFQ458804:MFQ458813 LVU458804:LVU458813 LLY458804:LLY458813 LCC458804:LCC458813 KSG458804:KSG458813 KIK458804:KIK458813 JYO458804:JYO458813 JOS458804:JOS458813 JEW458804:JEW458813 IVA458804:IVA458813 ILE458804:ILE458813 IBI458804:IBI458813 HRM458804:HRM458813 HHQ458804:HHQ458813 GXU458804:GXU458813 GNY458804:GNY458813 GEC458804:GEC458813 FUG458804:FUG458813 FKK458804:FKK458813 FAO458804:FAO458813 EQS458804:EQS458813 EGW458804:EGW458813 DXA458804:DXA458813 DNE458804:DNE458813 DDI458804:DDI458813 CTM458804:CTM458813 CJQ458804:CJQ458813 BZU458804:BZU458813 BPY458804:BPY458813 BGC458804:BGC458813 AWG458804:AWG458813 AMK458804:AMK458813 ACO458804:ACO458813 SS458804:SS458813 IW458804:IW458813 G458803:G458812 WVI393268:WVI393277 WLM393268:WLM393277 WBQ393268:WBQ393277 VRU393268:VRU393277 VHY393268:VHY393277 UYC393268:UYC393277 UOG393268:UOG393277 UEK393268:UEK393277 TUO393268:TUO393277 TKS393268:TKS393277 TAW393268:TAW393277 SRA393268:SRA393277 SHE393268:SHE393277 RXI393268:RXI393277 RNM393268:RNM393277 RDQ393268:RDQ393277 QTU393268:QTU393277 QJY393268:QJY393277 QAC393268:QAC393277 PQG393268:PQG393277 PGK393268:PGK393277 OWO393268:OWO393277 OMS393268:OMS393277 OCW393268:OCW393277 NTA393268:NTA393277 NJE393268:NJE393277 MZI393268:MZI393277 MPM393268:MPM393277 MFQ393268:MFQ393277 LVU393268:LVU393277 LLY393268:LLY393277 LCC393268:LCC393277 KSG393268:KSG393277 KIK393268:KIK393277 JYO393268:JYO393277 JOS393268:JOS393277 JEW393268:JEW393277 IVA393268:IVA393277 ILE393268:ILE393277 IBI393268:IBI393277 HRM393268:HRM393277 HHQ393268:HHQ393277 GXU393268:GXU393277 GNY393268:GNY393277 GEC393268:GEC393277 FUG393268:FUG393277 FKK393268:FKK393277 FAO393268:FAO393277 EQS393268:EQS393277 EGW393268:EGW393277 DXA393268:DXA393277 DNE393268:DNE393277 DDI393268:DDI393277 CTM393268:CTM393277 CJQ393268:CJQ393277 BZU393268:BZU393277 BPY393268:BPY393277 BGC393268:BGC393277 AWG393268:AWG393277 AMK393268:AMK393277 ACO393268:ACO393277 SS393268:SS393277 IW393268:IW393277 G393267:G393276 WVI327732:WVI327741 WLM327732:WLM327741 WBQ327732:WBQ327741 VRU327732:VRU327741 VHY327732:VHY327741 UYC327732:UYC327741 UOG327732:UOG327741 UEK327732:UEK327741 TUO327732:TUO327741 TKS327732:TKS327741 TAW327732:TAW327741 SRA327732:SRA327741 SHE327732:SHE327741 RXI327732:RXI327741 RNM327732:RNM327741 RDQ327732:RDQ327741 QTU327732:QTU327741 QJY327732:QJY327741 QAC327732:QAC327741 PQG327732:PQG327741 PGK327732:PGK327741 OWO327732:OWO327741 OMS327732:OMS327741 OCW327732:OCW327741 NTA327732:NTA327741 NJE327732:NJE327741 MZI327732:MZI327741 MPM327732:MPM327741 MFQ327732:MFQ327741 LVU327732:LVU327741 LLY327732:LLY327741 LCC327732:LCC327741 KSG327732:KSG327741 KIK327732:KIK327741 JYO327732:JYO327741 JOS327732:JOS327741 JEW327732:JEW327741 IVA327732:IVA327741 ILE327732:ILE327741 IBI327732:IBI327741 HRM327732:HRM327741 HHQ327732:HHQ327741 GXU327732:GXU327741 GNY327732:GNY327741 GEC327732:GEC327741 FUG327732:FUG327741 FKK327732:FKK327741 FAO327732:FAO327741 EQS327732:EQS327741 EGW327732:EGW327741 DXA327732:DXA327741 DNE327732:DNE327741 DDI327732:DDI327741 CTM327732:CTM327741 CJQ327732:CJQ327741 BZU327732:BZU327741 BPY327732:BPY327741 BGC327732:BGC327741 AWG327732:AWG327741 AMK327732:AMK327741 ACO327732:ACO327741 SS327732:SS327741 IW327732:IW327741 G327731:G327740 WVI262196:WVI262205 WLM262196:WLM262205 WBQ262196:WBQ262205 VRU262196:VRU262205 VHY262196:VHY262205 UYC262196:UYC262205 UOG262196:UOG262205 UEK262196:UEK262205 TUO262196:TUO262205 TKS262196:TKS262205 TAW262196:TAW262205 SRA262196:SRA262205 SHE262196:SHE262205 RXI262196:RXI262205 RNM262196:RNM262205 RDQ262196:RDQ262205 QTU262196:QTU262205 QJY262196:QJY262205 QAC262196:QAC262205 PQG262196:PQG262205 PGK262196:PGK262205 OWO262196:OWO262205 OMS262196:OMS262205 OCW262196:OCW262205 NTA262196:NTA262205 NJE262196:NJE262205 MZI262196:MZI262205 MPM262196:MPM262205 MFQ262196:MFQ262205 LVU262196:LVU262205 LLY262196:LLY262205 LCC262196:LCC262205 KSG262196:KSG262205 KIK262196:KIK262205 JYO262196:JYO262205 JOS262196:JOS262205 JEW262196:JEW262205 IVA262196:IVA262205 ILE262196:ILE262205 IBI262196:IBI262205 HRM262196:HRM262205 HHQ262196:HHQ262205 GXU262196:GXU262205 GNY262196:GNY262205 GEC262196:GEC262205 FUG262196:FUG262205 FKK262196:FKK262205 FAO262196:FAO262205 EQS262196:EQS262205 EGW262196:EGW262205 DXA262196:DXA262205 DNE262196:DNE262205 DDI262196:DDI262205 CTM262196:CTM262205 CJQ262196:CJQ262205 BZU262196:BZU262205 BPY262196:BPY262205 BGC262196:BGC262205 AWG262196:AWG262205 AMK262196:AMK262205 ACO262196:ACO262205 SS262196:SS262205 IW262196:IW262205 G262195:G262204 WVI196660:WVI196669 WLM196660:WLM196669 WBQ196660:WBQ196669 VRU196660:VRU196669 VHY196660:VHY196669 UYC196660:UYC196669 UOG196660:UOG196669 UEK196660:UEK196669 TUO196660:TUO196669 TKS196660:TKS196669 TAW196660:TAW196669 SRA196660:SRA196669 SHE196660:SHE196669 RXI196660:RXI196669 RNM196660:RNM196669 RDQ196660:RDQ196669 QTU196660:QTU196669 QJY196660:QJY196669 QAC196660:QAC196669 PQG196660:PQG196669 PGK196660:PGK196669 OWO196660:OWO196669 OMS196660:OMS196669 OCW196660:OCW196669 NTA196660:NTA196669 NJE196660:NJE196669 MZI196660:MZI196669 MPM196660:MPM196669 MFQ196660:MFQ196669 LVU196660:LVU196669 LLY196660:LLY196669 LCC196660:LCC196669 KSG196660:KSG196669 KIK196660:KIK196669 JYO196660:JYO196669 JOS196660:JOS196669 JEW196660:JEW196669 IVA196660:IVA196669 ILE196660:ILE196669 IBI196660:IBI196669 HRM196660:HRM196669 HHQ196660:HHQ196669 GXU196660:GXU196669 GNY196660:GNY196669 GEC196660:GEC196669 FUG196660:FUG196669 FKK196660:FKK196669 FAO196660:FAO196669 EQS196660:EQS196669 EGW196660:EGW196669 DXA196660:DXA196669 DNE196660:DNE196669 DDI196660:DDI196669 CTM196660:CTM196669 CJQ196660:CJQ196669 BZU196660:BZU196669 BPY196660:BPY196669 BGC196660:BGC196669 AWG196660:AWG196669 AMK196660:AMK196669 ACO196660:ACO196669 SS196660:SS196669 IW196660:IW196669 G196659:G196668 WVI131124:WVI131133 WLM131124:WLM131133 WBQ131124:WBQ131133 VRU131124:VRU131133 VHY131124:VHY131133 UYC131124:UYC131133 UOG131124:UOG131133 UEK131124:UEK131133 TUO131124:TUO131133 TKS131124:TKS131133 TAW131124:TAW131133 SRA131124:SRA131133 SHE131124:SHE131133 RXI131124:RXI131133 RNM131124:RNM131133 RDQ131124:RDQ131133 QTU131124:QTU131133 QJY131124:QJY131133 QAC131124:QAC131133 PQG131124:PQG131133 PGK131124:PGK131133 OWO131124:OWO131133 OMS131124:OMS131133 OCW131124:OCW131133 NTA131124:NTA131133 NJE131124:NJE131133 MZI131124:MZI131133 MPM131124:MPM131133 MFQ131124:MFQ131133 LVU131124:LVU131133 LLY131124:LLY131133 LCC131124:LCC131133 KSG131124:KSG131133 KIK131124:KIK131133 JYO131124:JYO131133 JOS131124:JOS131133 JEW131124:JEW131133 IVA131124:IVA131133 ILE131124:ILE131133 IBI131124:IBI131133 HRM131124:HRM131133 HHQ131124:HHQ131133 GXU131124:GXU131133 GNY131124:GNY131133 GEC131124:GEC131133 FUG131124:FUG131133 FKK131124:FKK131133 FAO131124:FAO131133 EQS131124:EQS131133 EGW131124:EGW131133 DXA131124:DXA131133 DNE131124:DNE131133 DDI131124:DDI131133 CTM131124:CTM131133 CJQ131124:CJQ131133 BZU131124:BZU131133 BPY131124:BPY131133 BGC131124:BGC131133 AWG131124:AWG131133 AMK131124:AMK131133 ACO131124:ACO131133 SS131124:SS131133 IW131124:IW131133 G131123:G131132 WVI65588:WVI65597 WLM65588:WLM65597 WBQ65588:WBQ65597 VRU65588:VRU65597 VHY65588:VHY65597 UYC65588:UYC65597 UOG65588:UOG65597 UEK65588:UEK65597 TUO65588:TUO65597 TKS65588:TKS65597 TAW65588:TAW65597 SRA65588:SRA65597 SHE65588:SHE65597 RXI65588:RXI65597 RNM65588:RNM65597 RDQ65588:RDQ65597 QTU65588:QTU65597 QJY65588:QJY65597 QAC65588:QAC65597 PQG65588:PQG65597 PGK65588:PGK65597 OWO65588:OWO65597 OMS65588:OMS65597 OCW65588:OCW65597 NTA65588:NTA65597 NJE65588:NJE65597 MZI65588:MZI65597 MPM65588:MPM65597 MFQ65588:MFQ65597 LVU65588:LVU65597 LLY65588:LLY65597 LCC65588:LCC65597 KSG65588:KSG65597 KIK65588:KIK65597 JYO65588:JYO65597 JOS65588:JOS65597 JEW65588:JEW65597 IVA65588:IVA65597 ILE65588:ILE65597 IBI65588:IBI65597 HRM65588:HRM65597 HHQ65588:HHQ65597 GXU65588:GXU65597 GNY65588:GNY65597 GEC65588:GEC65597 FUG65588:FUG65597 FKK65588:FKK65597 FAO65588:FAO65597 EQS65588:EQS65597 EGW65588:EGW65597 DXA65588:DXA65597 DNE65588:DNE65597 DDI65588:DDI65597 CTM65588:CTM65597 CJQ65588:CJQ65597 BZU65588:BZU65597 BPY65588:BPY65597 BGC65588:BGC65597 AWG65588:AWG65597 AMK65588:AMK65597 ACO65588:ACO65597 SS65588:SS65597 IW65588:IW65597 G65587:G65596 WVH38:WVH47 WLL38:WLL47 WBP38:WBP47 VRT38:VRT47 VHX38:VHX47 UYB38:UYB47 UOF38:UOF47 UEJ38:UEJ47 TUN38:TUN47 TKR38:TKR47 TAV38:TAV47 SQZ38:SQZ47 SHD38:SHD47 RXH38:RXH47 RNL38:RNL47 RDP38:RDP47 QTT38:QTT47 QJX38:QJX47 QAB38:QAB47 PQF38:PQF47 PGJ38:PGJ47 OWN38:OWN47 OMR38:OMR47 OCV38:OCV47 NSZ38:NSZ47 NJD38:NJD47 MZH38:MZH47 MPL38:MPL47 MFP38:MFP47 LVT38:LVT47 LLX38:LLX47 LCB38:LCB47 KSF38:KSF47 KIJ38:KIJ47 JYN38:JYN47 JOR38:JOR47 JEV38:JEV47 IUZ38:IUZ47 ILD38:ILD47 IBH38:IBH47 HRL38:HRL47 HHP38:HHP47 GXT38:GXT47 GNX38:GNX47 GEB38:GEB47 FUF38:FUF47 FKJ38:FKJ47 FAN38:FAN47 EQR38:EQR47 EGV38:EGV47 DWZ38:DWZ47 DND38:DND47 DDH38:DDH47 CTL38:CTL47 CJP38:CJP47 BZT38:BZT47 BPX38:BPX47 BGB38:BGB47 AWF38:AWF47 AMJ38:AMJ47 ACN38:ACN47 SR38:SR47 IV38:IV47</xm:sqref>
        </x14:dataValidation>
        <x14:dataValidation type="list" showErrorMessage="1" errorTitle="Error" error="Please indicate if a Tax Deductible Receipt (TDR) was issued." prompt="Please indicate if this donation is local or overseas sourced." xr:uid="{1A8241F9-5F3B-4FFB-A086-76EF2ACDD422}">
          <x14:formula1>
            <xm:f>List!$F$5:$F$6</xm:f>
          </x14:formula1>
          <xm:sqref>WVJ983092:WVJ983101 KSH983092:KSH983101 KIL983092:KIL983101 JYP983092:JYP983101 JOT983092:JOT983101 JEX983092:JEX983101 IVB983092:IVB983101 ILF983092:ILF983101 IBJ983092:IBJ983101 HRN983092:HRN983101 HHR983092:HHR983101 GXV983092:GXV983101 GNZ983092:GNZ983101 GED983092:GED983101 FUH983092:FUH983101 FKL983092:FKL983101 FAP983092:FAP983101 EQT983092:EQT983101 EGX983092:EGX983101 DXB983092:DXB983101 DNF983092:DNF983101 DDJ983092:DDJ983101 CTN983092:CTN983101 CJR983092:CJR983101 BZV983092:BZV983101 BPZ983092:BPZ983101 BGD983092:BGD983101 AWH983092:AWH983101 AML983092:AML983101 ACP983092:ACP983101 ST983092:ST983101 IX983092:IX983101 WBR983092:WBR983101 WVJ917556:WVJ917565 WLN917556:WLN917565 WBR917556:WBR917565 VRV917556:VRV917565 VHZ917556:VHZ917565 UYD917556:UYD917565 UOH917556:UOH917565 UEL917556:UEL917565 TUP917556:TUP917565 TKT917556:TKT917565 TAX917556:TAX917565 SRB917556:SRB917565 SHF917556:SHF917565 RXJ917556:RXJ917565 RNN917556:RNN917565 RDR917556:RDR917565 QTV917556:QTV917565 QJZ917556:QJZ917565 QAD917556:QAD917565 PQH917556:PQH917565 PGL917556:PGL917565 OWP917556:OWP917565 OMT917556:OMT917565 OCX917556:OCX917565 NTB917556:NTB917565 NJF917556:NJF917565 MZJ917556:MZJ917565 MPN917556:MPN917565 MFR917556:MFR917565 LVV917556:LVV917565 LLZ917556:LLZ917565 LCD917556:LCD917565 KSH917556:KSH917565 KIL917556:KIL917565 JYP917556:JYP917565 JOT917556:JOT917565 JEX917556:JEX917565 IVB917556:IVB917565 ILF917556:ILF917565 IBJ917556:IBJ917565 HRN917556:HRN917565 HHR917556:HHR917565 GXV917556:GXV917565 GNZ917556:GNZ917565 GED917556:GED917565 FUH917556:FUH917565 FKL917556:FKL917565 FAP917556:FAP917565 EQT917556:EQT917565 EGX917556:EGX917565 DXB917556:DXB917565 DNF917556:DNF917565 DDJ917556:DDJ917565 CTN917556:CTN917565 CJR917556:CJR917565 BZV917556:BZV917565 BPZ917556:BPZ917565 BGD917556:BGD917565 AWH917556:AWH917565 AML917556:AML917565 ACP917556:ACP917565 ST917556:ST917565 IX917556:IX917565 VRV983092:VRV983101 WVJ852020:WVJ852029 WLN852020:WLN852029 WBR852020:WBR852029 VRV852020:VRV852029 VHZ852020:VHZ852029 UYD852020:UYD852029 UOH852020:UOH852029 UEL852020:UEL852029 TUP852020:TUP852029 TKT852020:TKT852029 TAX852020:TAX852029 SRB852020:SRB852029 SHF852020:SHF852029 RXJ852020:RXJ852029 RNN852020:RNN852029 RDR852020:RDR852029 QTV852020:QTV852029 QJZ852020:QJZ852029 QAD852020:QAD852029 PQH852020:PQH852029 PGL852020:PGL852029 OWP852020:OWP852029 OMT852020:OMT852029 OCX852020:OCX852029 NTB852020:NTB852029 NJF852020:NJF852029 MZJ852020:MZJ852029 MPN852020:MPN852029 MFR852020:MFR852029 LVV852020:LVV852029 LLZ852020:LLZ852029 LCD852020:LCD852029 KSH852020:KSH852029 KIL852020:KIL852029 JYP852020:JYP852029 JOT852020:JOT852029 JEX852020:JEX852029 IVB852020:IVB852029 ILF852020:ILF852029 IBJ852020:IBJ852029 HRN852020:HRN852029 HHR852020:HHR852029 GXV852020:GXV852029 GNZ852020:GNZ852029 GED852020:GED852029 FUH852020:FUH852029 FKL852020:FKL852029 FAP852020:FAP852029 EQT852020:EQT852029 EGX852020:EGX852029 DXB852020:DXB852029 DNF852020:DNF852029 DDJ852020:DDJ852029 CTN852020:CTN852029 CJR852020:CJR852029 BZV852020:BZV852029 BPZ852020:BPZ852029 BGD852020:BGD852029 AWH852020:AWH852029 AML852020:AML852029 ACP852020:ACP852029 ST852020:ST852029 IX852020:IX852029 VHZ983092:VHZ983101 WVJ786484:WVJ786493 WLN786484:WLN786493 WBR786484:WBR786493 VRV786484:VRV786493 VHZ786484:VHZ786493 UYD786484:UYD786493 UOH786484:UOH786493 UEL786484:UEL786493 TUP786484:TUP786493 TKT786484:TKT786493 TAX786484:TAX786493 SRB786484:SRB786493 SHF786484:SHF786493 RXJ786484:RXJ786493 RNN786484:RNN786493 RDR786484:RDR786493 QTV786484:QTV786493 QJZ786484:QJZ786493 QAD786484:QAD786493 PQH786484:PQH786493 PGL786484:PGL786493 OWP786484:OWP786493 OMT786484:OMT786493 OCX786484:OCX786493 NTB786484:NTB786493 NJF786484:NJF786493 MZJ786484:MZJ786493 MPN786484:MPN786493 MFR786484:MFR786493 LVV786484:LVV786493 LLZ786484:LLZ786493 LCD786484:LCD786493 KSH786484:KSH786493 KIL786484:KIL786493 JYP786484:JYP786493 JOT786484:JOT786493 JEX786484:JEX786493 IVB786484:IVB786493 ILF786484:ILF786493 IBJ786484:IBJ786493 HRN786484:HRN786493 HHR786484:HHR786493 GXV786484:GXV786493 GNZ786484:GNZ786493 GED786484:GED786493 FUH786484:FUH786493 FKL786484:FKL786493 FAP786484:FAP786493 EQT786484:EQT786493 EGX786484:EGX786493 DXB786484:DXB786493 DNF786484:DNF786493 DDJ786484:DDJ786493 CTN786484:CTN786493 CJR786484:CJR786493 BZV786484:BZV786493 BPZ786484:BPZ786493 BGD786484:BGD786493 AWH786484:AWH786493 AML786484:AML786493 ACP786484:ACP786493 ST786484:ST786493 IX786484:IX786493 UYD983092:UYD983101 WVJ720948:WVJ720957 WLN720948:WLN720957 WBR720948:WBR720957 VRV720948:VRV720957 VHZ720948:VHZ720957 UYD720948:UYD720957 UOH720948:UOH720957 UEL720948:UEL720957 TUP720948:TUP720957 TKT720948:TKT720957 TAX720948:TAX720957 SRB720948:SRB720957 SHF720948:SHF720957 RXJ720948:RXJ720957 RNN720948:RNN720957 RDR720948:RDR720957 QTV720948:QTV720957 QJZ720948:QJZ720957 QAD720948:QAD720957 PQH720948:PQH720957 PGL720948:PGL720957 OWP720948:OWP720957 OMT720948:OMT720957 OCX720948:OCX720957 NTB720948:NTB720957 NJF720948:NJF720957 MZJ720948:MZJ720957 MPN720948:MPN720957 MFR720948:MFR720957 LVV720948:LVV720957 LLZ720948:LLZ720957 LCD720948:LCD720957 KSH720948:KSH720957 KIL720948:KIL720957 JYP720948:JYP720957 JOT720948:JOT720957 JEX720948:JEX720957 IVB720948:IVB720957 ILF720948:ILF720957 IBJ720948:IBJ720957 HRN720948:HRN720957 HHR720948:HHR720957 GXV720948:GXV720957 GNZ720948:GNZ720957 GED720948:GED720957 FUH720948:FUH720957 FKL720948:FKL720957 FAP720948:FAP720957 EQT720948:EQT720957 EGX720948:EGX720957 DXB720948:DXB720957 DNF720948:DNF720957 DDJ720948:DDJ720957 CTN720948:CTN720957 CJR720948:CJR720957 BZV720948:BZV720957 BPZ720948:BPZ720957 BGD720948:BGD720957 AWH720948:AWH720957 AML720948:AML720957 ACP720948:ACP720957 ST720948:ST720957 IX720948:IX720957 UOH983092:UOH983101 WVJ655412:WVJ655421 WLN655412:WLN655421 WBR655412:WBR655421 VRV655412:VRV655421 VHZ655412:VHZ655421 UYD655412:UYD655421 UOH655412:UOH655421 UEL655412:UEL655421 TUP655412:TUP655421 TKT655412:TKT655421 TAX655412:TAX655421 SRB655412:SRB655421 SHF655412:SHF655421 RXJ655412:RXJ655421 RNN655412:RNN655421 RDR655412:RDR655421 QTV655412:QTV655421 QJZ655412:QJZ655421 QAD655412:QAD655421 PQH655412:PQH655421 PGL655412:PGL655421 OWP655412:OWP655421 OMT655412:OMT655421 OCX655412:OCX655421 NTB655412:NTB655421 NJF655412:NJF655421 MZJ655412:MZJ655421 MPN655412:MPN655421 MFR655412:MFR655421 LVV655412:LVV655421 LLZ655412:LLZ655421 LCD655412:LCD655421 KSH655412:KSH655421 KIL655412:KIL655421 JYP655412:JYP655421 JOT655412:JOT655421 JEX655412:JEX655421 IVB655412:IVB655421 ILF655412:ILF655421 IBJ655412:IBJ655421 HRN655412:HRN655421 HHR655412:HHR655421 GXV655412:GXV655421 GNZ655412:GNZ655421 GED655412:GED655421 FUH655412:FUH655421 FKL655412:FKL655421 FAP655412:FAP655421 EQT655412:EQT655421 EGX655412:EGX655421 DXB655412:DXB655421 DNF655412:DNF655421 DDJ655412:DDJ655421 CTN655412:CTN655421 CJR655412:CJR655421 BZV655412:BZV655421 BPZ655412:BPZ655421 BGD655412:BGD655421 AWH655412:AWH655421 AML655412:AML655421 ACP655412:ACP655421 ST655412:ST655421 IX655412:IX655421 UEL983092:UEL983101 WVJ589876:WVJ589885 WLN589876:WLN589885 WBR589876:WBR589885 VRV589876:VRV589885 VHZ589876:VHZ589885 UYD589876:UYD589885 UOH589876:UOH589885 UEL589876:UEL589885 TUP589876:TUP589885 TKT589876:TKT589885 TAX589876:TAX589885 SRB589876:SRB589885 SHF589876:SHF589885 RXJ589876:RXJ589885 RNN589876:RNN589885 RDR589876:RDR589885 QTV589876:QTV589885 QJZ589876:QJZ589885 QAD589876:QAD589885 PQH589876:PQH589885 PGL589876:PGL589885 OWP589876:OWP589885 OMT589876:OMT589885 OCX589876:OCX589885 NTB589876:NTB589885 NJF589876:NJF589885 MZJ589876:MZJ589885 MPN589876:MPN589885 MFR589876:MFR589885 LVV589876:LVV589885 LLZ589876:LLZ589885 LCD589876:LCD589885 KSH589876:KSH589885 KIL589876:KIL589885 JYP589876:JYP589885 JOT589876:JOT589885 JEX589876:JEX589885 IVB589876:IVB589885 ILF589876:ILF589885 IBJ589876:IBJ589885 HRN589876:HRN589885 HHR589876:HHR589885 GXV589876:GXV589885 GNZ589876:GNZ589885 GED589876:GED589885 FUH589876:FUH589885 FKL589876:FKL589885 FAP589876:FAP589885 EQT589876:EQT589885 EGX589876:EGX589885 DXB589876:DXB589885 DNF589876:DNF589885 DDJ589876:DDJ589885 CTN589876:CTN589885 CJR589876:CJR589885 BZV589876:BZV589885 BPZ589876:BPZ589885 BGD589876:BGD589885 AWH589876:AWH589885 AML589876:AML589885 ACP589876:ACP589885 ST589876:ST589885 IX589876:IX589885 TUP983092:TUP983101 WVJ524340:WVJ524349 WLN524340:WLN524349 WBR524340:WBR524349 VRV524340:VRV524349 VHZ524340:VHZ524349 UYD524340:UYD524349 UOH524340:UOH524349 UEL524340:UEL524349 TUP524340:TUP524349 TKT524340:TKT524349 TAX524340:TAX524349 SRB524340:SRB524349 SHF524340:SHF524349 RXJ524340:RXJ524349 RNN524340:RNN524349 RDR524340:RDR524349 QTV524340:QTV524349 QJZ524340:QJZ524349 QAD524340:QAD524349 PQH524340:PQH524349 PGL524340:PGL524349 OWP524340:OWP524349 OMT524340:OMT524349 OCX524340:OCX524349 NTB524340:NTB524349 NJF524340:NJF524349 MZJ524340:MZJ524349 MPN524340:MPN524349 MFR524340:MFR524349 LVV524340:LVV524349 LLZ524340:LLZ524349 LCD524340:LCD524349 KSH524340:KSH524349 KIL524340:KIL524349 JYP524340:JYP524349 JOT524340:JOT524349 JEX524340:JEX524349 IVB524340:IVB524349 ILF524340:ILF524349 IBJ524340:IBJ524349 HRN524340:HRN524349 HHR524340:HHR524349 GXV524340:GXV524349 GNZ524340:GNZ524349 GED524340:GED524349 FUH524340:FUH524349 FKL524340:FKL524349 FAP524340:FAP524349 EQT524340:EQT524349 EGX524340:EGX524349 DXB524340:DXB524349 DNF524340:DNF524349 DDJ524340:DDJ524349 CTN524340:CTN524349 CJR524340:CJR524349 BZV524340:BZV524349 BPZ524340:BPZ524349 BGD524340:BGD524349 AWH524340:AWH524349 AML524340:AML524349 ACP524340:ACP524349 ST524340:ST524349 IX524340:IX524349 TKT983092:TKT983101 WVJ458804:WVJ458813 WLN458804:WLN458813 WBR458804:WBR458813 VRV458804:VRV458813 VHZ458804:VHZ458813 UYD458804:UYD458813 UOH458804:UOH458813 UEL458804:UEL458813 TUP458804:TUP458813 TKT458804:TKT458813 TAX458804:TAX458813 SRB458804:SRB458813 SHF458804:SHF458813 RXJ458804:RXJ458813 RNN458804:RNN458813 RDR458804:RDR458813 QTV458804:QTV458813 QJZ458804:QJZ458813 QAD458804:QAD458813 PQH458804:PQH458813 PGL458804:PGL458813 OWP458804:OWP458813 OMT458804:OMT458813 OCX458804:OCX458813 NTB458804:NTB458813 NJF458804:NJF458813 MZJ458804:MZJ458813 MPN458804:MPN458813 MFR458804:MFR458813 LVV458804:LVV458813 LLZ458804:LLZ458813 LCD458804:LCD458813 KSH458804:KSH458813 KIL458804:KIL458813 JYP458804:JYP458813 JOT458804:JOT458813 JEX458804:JEX458813 IVB458804:IVB458813 ILF458804:ILF458813 IBJ458804:IBJ458813 HRN458804:HRN458813 HHR458804:HHR458813 GXV458804:GXV458813 GNZ458804:GNZ458813 GED458804:GED458813 FUH458804:FUH458813 FKL458804:FKL458813 FAP458804:FAP458813 EQT458804:EQT458813 EGX458804:EGX458813 DXB458804:DXB458813 DNF458804:DNF458813 DDJ458804:DDJ458813 CTN458804:CTN458813 CJR458804:CJR458813 BZV458804:BZV458813 BPZ458804:BPZ458813 BGD458804:BGD458813 AWH458804:AWH458813 AML458804:AML458813 ACP458804:ACP458813 ST458804:ST458813 IX458804:IX458813 TAX983092:TAX983101 WVJ393268:WVJ393277 WLN393268:WLN393277 WBR393268:WBR393277 VRV393268:VRV393277 VHZ393268:VHZ393277 UYD393268:UYD393277 UOH393268:UOH393277 UEL393268:UEL393277 TUP393268:TUP393277 TKT393268:TKT393277 TAX393268:TAX393277 SRB393268:SRB393277 SHF393268:SHF393277 RXJ393268:RXJ393277 RNN393268:RNN393277 RDR393268:RDR393277 QTV393268:QTV393277 QJZ393268:QJZ393277 QAD393268:QAD393277 PQH393268:PQH393277 PGL393268:PGL393277 OWP393268:OWP393277 OMT393268:OMT393277 OCX393268:OCX393277 NTB393268:NTB393277 NJF393268:NJF393277 MZJ393268:MZJ393277 MPN393268:MPN393277 MFR393268:MFR393277 LVV393268:LVV393277 LLZ393268:LLZ393277 LCD393268:LCD393277 KSH393268:KSH393277 KIL393268:KIL393277 JYP393268:JYP393277 JOT393268:JOT393277 JEX393268:JEX393277 IVB393268:IVB393277 ILF393268:ILF393277 IBJ393268:IBJ393277 HRN393268:HRN393277 HHR393268:HHR393277 GXV393268:GXV393277 GNZ393268:GNZ393277 GED393268:GED393277 FUH393268:FUH393277 FKL393268:FKL393277 FAP393268:FAP393277 EQT393268:EQT393277 EGX393268:EGX393277 DXB393268:DXB393277 DNF393268:DNF393277 DDJ393268:DDJ393277 CTN393268:CTN393277 CJR393268:CJR393277 BZV393268:BZV393277 BPZ393268:BPZ393277 BGD393268:BGD393277 AWH393268:AWH393277 AML393268:AML393277 ACP393268:ACP393277 ST393268:ST393277 IX393268:IX393277 SRB983092:SRB983101 WVJ327732:WVJ327741 WLN327732:WLN327741 WBR327732:WBR327741 VRV327732:VRV327741 VHZ327732:VHZ327741 UYD327732:UYD327741 UOH327732:UOH327741 UEL327732:UEL327741 TUP327732:TUP327741 TKT327732:TKT327741 TAX327732:TAX327741 SRB327732:SRB327741 SHF327732:SHF327741 RXJ327732:RXJ327741 RNN327732:RNN327741 RDR327732:RDR327741 QTV327732:QTV327741 QJZ327732:QJZ327741 QAD327732:QAD327741 PQH327732:PQH327741 PGL327732:PGL327741 OWP327732:OWP327741 OMT327732:OMT327741 OCX327732:OCX327741 NTB327732:NTB327741 NJF327732:NJF327741 MZJ327732:MZJ327741 MPN327732:MPN327741 MFR327732:MFR327741 LVV327732:LVV327741 LLZ327732:LLZ327741 LCD327732:LCD327741 KSH327732:KSH327741 KIL327732:KIL327741 JYP327732:JYP327741 JOT327732:JOT327741 JEX327732:JEX327741 IVB327732:IVB327741 ILF327732:ILF327741 IBJ327732:IBJ327741 HRN327732:HRN327741 HHR327732:HHR327741 GXV327732:GXV327741 GNZ327732:GNZ327741 GED327732:GED327741 FUH327732:FUH327741 FKL327732:FKL327741 FAP327732:FAP327741 EQT327732:EQT327741 EGX327732:EGX327741 DXB327732:DXB327741 DNF327732:DNF327741 DDJ327732:DDJ327741 CTN327732:CTN327741 CJR327732:CJR327741 BZV327732:BZV327741 BPZ327732:BPZ327741 BGD327732:BGD327741 AWH327732:AWH327741 AML327732:AML327741 ACP327732:ACP327741 ST327732:ST327741 IX327732:IX327741 SHF983092:SHF983101 WVJ262196:WVJ262205 WLN262196:WLN262205 WBR262196:WBR262205 VRV262196:VRV262205 VHZ262196:VHZ262205 UYD262196:UYD262205 UOH262196:UOH262205 UEL262196:UEL262205 TUP262196:TUP262205 TKT262196:TKT262205 TAX262196:TAX262205 SRB262196:SRB262205 SHF262196:SHF262205 RXJ262196:RXJ262205 RNN262196:RNN262205 RDR262196:RDR262205 QTV262196:QTV262205 QJZ262196:QJZ262205 QAD262196:QAD262205 PQH262196:PQH262205 PGL262196:PGL262205 OWP262196:OWP262205 OMT262196:OMT262205 OCX262196:OCX262205 NTB262196:NTB262205 NJF262196:NJF262205 MZJ262196:MZJ262205 MPN262196:MPN262205 MFR262196:MFR262205 LVV262196:LVV262205 LLZ262196:LLZ262205 LCD262196:LCD262205 KSH262196:KSH262205 KIL262196:KIL262205 JYP262196:JYP262205 JOT262196:JOT262205 JEX262196:JEX262205 IVB262196:IVB262205 ILF262196:ILF262205 IBJ262196:IBJ262205 HRN262196:HRN262205 HHR262196:HHR262205 GXV262196:GXV262205 GNZ262196:GNZ262205 GED262196:GED262205 FUH262196:FUH262205 FKL262196:FKL262205 FAP262196:FAP262205 EQT262196:EQT262205 EGX262196:EGX262205 DXB262196:DXB262205 DNF262196:DNF262205 DDJ262196:DDJ262205 CTN262196:CTN262205 CJR262196:CJR262205 BZV262196:BZV262205 BPZ262196:BPZ262205 BGD262196:BGD262205 AWH262196:AWH262205 AML262196:AML262205 ACP262196:ACP262205 ST262196:ST262205 IX262196:IX262205 RXJ983092:RXJ983101 WVJ196660:WVJ196669 WLN196660:WLN196669 WBR196660:WBR196669 VRV196660:VRV196669 VHZ196660:VHZ196669 UYD196660:UYD196669 UOH196660:UOH196669 UEL196660:UEL196669 TUP196660:TUP196669 TKT196660:TKT196669 TAX196660:TAX196669 SRB196660:SRB196669 SHF196660:SHF196669 RXJ196660:RXJ196669 RNN196660:RNN196669 RDR196660:RDR196669 QTV196660:QTV196669 QJZ196660:QJZ196669 QAD196660:QAD196669 PQH196660:PQH196669 PGL196660:PGL196669 OWP196660:OWP196669 OMT196660:OMT196669 OCX196660:OCX196669 NTB196660:NTB196669 NJF196660:NJF196669 MZJ196660:MZJ196669 MPN196660:MPN196669 MFR196660:MFR196669 LVV196660:LVV196669 LLZ196660:LLZ196669 LCD196660:LCD196669 KSH196660:KSH196669 KIL196660:KIL196669 JYP196660:JYP196669 JOT196660:JOT196669 JEX196660:JEX196669 IVB196660:IVB196669 ILF196660:ILF196669 IBJ196660:IBJ196669 HRN196660:HRN196669 HHR196660:HHR196669 GXV196660:GXV196669 GNZ196660:GNZ196669 GED196660:GED196669 FUH196660:FUH196669 FKL196660:FKL196669 FAP196660:FAP196669 EQT196660:EQT196669 EGX196660:EGX196669 DXB196660:DXB196669 DNF196660:DNF196669 DDJ196660:DDJ196669 CTN196660:CTN196669 CJR196660:CJR196669 BZV196660:BZV196669 BPZ196660:BPZ196669 BGD196660:BGD196669 AWH196660:AWH196669 AML196660:AML196669 ACP196660:ACP196669 ST196660:ST196669 IX196660:IX196669 RNN983092:RNN983101 WVJ131124:WVJ131133 WLN131124:WLN131133 WBR131124:WBR131133 VRV131124:VRV131133 VHZ131124:VHZ131133 UYD131124:UYD131133 UOH131124:UOH131133 UEL131124:UEL131133 TUP131124:TUP131133 TKT131124:TKT131133 TAX131124:TAX131133 SRB131124:SRB131133 SHF131124:SHF131133 RXJ131124:RXJ131133 RNN131124:RNN131133 RDR131124:RDR131133 QTV131124:QTV131133 QJZ131124:QJZ131133 QAD131124:QAD131133 PQH131124:PQH131133 PGL131124:PGL131133 OWP131124:OWP131133 OMT131124:OMT131133 OCX131124:OCX131133 NTB131124:NTB131133 NJF131124:NJF131133 MZJ131124:MZJ131133 MPN131124:MPN131133 MFR131124:MFR131133 LVV131124:LVV131133 LLZ131124:LLZ131133 LCD131124:LCD131133 KSH131124:KSH131133 KIL131124:KIL131133 JYP131124:JYP131133 JOT131124:JOT131133 JEX131124:JEX131133 IVB131124:IVB131133 ILF131124:ILF131133 IBJ131124:IBJ131133 HRN131124:HRN131133 HHR131124:HHR131133 GXV131124:GXV131133 GNZ131124:GNZ131133 GED131124:GED131133 FUH131124:FUH131133 FKL131124:FKL131133 FAP131124:FAP131133 EQT131124:EQT131133 EGX131124:EGX131133 DXB131124:DXB131133 DNF131124:DNF131133 DDJ131124:DDJ131133 CTN131124:CTN131133 CJR131124:CJR131133 BZV131124:BZV131133 BPZ131124:BPZ131133 BGD131124:BGD131133 AWH131124:AWH131133 AML131124:AML131133 ACP131124:ACP131133 ST131124:ST131133 IX131124:IX131133 RDR983092:RDR983101 WVJ65588:WVJ65597 WLN65588:WLN65597 WBR65588:WBR65597 VRV65588:VRV65597 VHZ65588:VHZ65597 UYD65588:UYD65597 UOH65588:UOH65597 UEL65588:UEL65597 TUP65588:TUP65597 TKT65588:TKT65597 TAX65588:TAX65597 SRB65588:SRB65597 SHF65588:SHF65597 RXJ65588:RXJ65597 RNN65588:RNN65597 RDR65588:RDR65597 QTV65588:QTV65597 QJZ65588:QJZ65597 QAD65588:QAD65597 PQH65588:PQH65597 PGL65588:PGL65597 OWP65588:OWP65597 OMT65588:OMT65597 OCX65588:OCX65597 NTB65588:NTB65597 NJF65588:NJF65597 MZJ65588:MZJ65597 MPN65588:MPN65597 MFR65588:MFR65597 LVV65588:LVV65597 LLZ65588:LLZ65597 LCD65588:LCD65597 KSH65588:KSH65597 KIL65588:KIL65597 JYP65588:JYP65597 JOT65588:JOT65597 JEX65588:JEX65597 IVB65588:IVB65597 ILF65588:ILF65597 IBJ65588:IBJ65597 HRN65588:HRN65597 HHR65588:HHR65597 GXV65588:GXV65597 GNZ65588:GNZ65597 GED65588:GED65597 FUH65588:FUH65597 FKL65588:FKL65597 FAP65588:FAP65597 EQT65588:EQT65597 EGX65588:EGX65597 DXB65588:DXB65597 DNF65588:DNF65597 DDJ65588:DDJ65597 CTN65588:CTN65597 CJR65588:CJR65597 BZV65588:BZV65597 BPZ65588:BPZ65597 BGD65588:BGD65597 AWH65588:AWH65597 AML65588:AML65597 ACP65588:ACP65597 ST65588:ST65597 IX65588:IX65597 QTV983092:QTV983101 WVI38:WVI47 WLM38:WLM47 WBQ38:WBQ47 VRU38:VRU47 VHY38:VHY47 UYC38:UYC47 UOG38:UOG47 UEK38:UEK47 TUO38:TUO47 TKS38:TKS47 TAW38:TAW47 SRA38:SRA47 SHE38:SHE47 RXI38:RXI47 RNM38:RNM47 RDQ38:RDQ47 QTU38:QTU47 QJY38:QJY47 QAC38:QAC47 PQG38:PQG47 PGK38:PGK47 OWO38:OWO47 OMS38:OMS47 OCW38:OCW47 NTA38:NTA47 NJE38:NJE47 MZI38:MZI47 MPM38:MPM47 MFQ38:MFQ47 LVU38:LVU47 LLY38:LLY47 LCC38:LCC47 KSG38:KSG47 KIK38:KIK47 JYO38:JYO47 JOS38:JOS47 JEW38:JEW47 IVA38:IVA47 ILE38:ILE47 IBI38:IBI47 HRM38:HRM47 HHQ38:HHQ47 GXU38:GXU47 GNY38:GNY47 GEC38:GEC47 FUG38:FUG47 FKK38:FKK47 FAO38:FAO47 EQS38:EQS47 EGW38:EGW47 DXA38:DXA47 DNE38:DNE47 DDI38:DDI47 CTM38:CTM47 CJQ38:CJQ47 BZU38:BZU47 BPY38:BPY47 BGC38:BGC47 AWG38:AWG47 AMK38:AMK47 ACO38:ACO47 SS38:SS47 IW38:IW47 WLN983092:WLN983101 WVJ983077:WVJ983086 WLN983077:WLN983086 WBR983077:WBR983086 VRV983077:VRV983086 VHZ983077:VHZ983086 UYD983077:UYD983086 UOH983077:UOH983086 UEL983077:UEL983086 TUP983077:TUP983086 TKT983077:TKT983086 TAX983077:TAX983086 SRB983077:SRB983086 SHF983077:SHF983086 RXJ983077:RXJ983086 RNN983077:RNN983086 RDR983077:RDR983086 QTV983077:QTV983086 QJZ983077:QJZ983086 QAD983077:QAD983086 PQH983077:PQH983086 PGL983077:PGL983086 OWP983077:OWP983086 OMT983077:OMT983086 OCX983077:OCX983086 NTB983077:NTB983086 NJF983077:NJF983086 MZJ983077:MZJ983086 MPN983077:MPN983086 MFR983077:MFR983086 LVV983077:LVV983086 LLZ983077:LLZ983086 LCD983077:LCD983086 KSH983077:KSH983086 KIL983077:KIL983086 JYP983077:JYP983086 JOT983077:JOT983086 JEX983077:JEX983086 IVB983077:IVB983086 ILF983077:ILF983086 IBJ983077:IBJ983086 HRN983077:HRN983086 HHR983077:HHR983086 GXV983077:GXV983086 GNZ983077:GNZ983086 GED983077:GED983086 FUH983077:FUH983086 FKL983077:FKL983086 FAP983077:FAP983086 EQT983077:EQT983086 EGX983077:EGX983086 DXB983077:DXB983086 DNF983077:DNF983086 DDJ983077:DDJ983086 CTN983077:CTN983086 CJR983077:CJR983086 BZV983077:BZV983086 BPZ983077:BPZ983086 BGD983077:BGD983086 AWH983077:AWH983086 AML983077:AML983086 ACP983077:ACP983086 ST983077:ST983086 IX983077:IX983086 QJZ983092:QJZ983101 WVJ917541:WVJ917550 WLN917541:WLN917550 WBR917541:WBR917550 VRV917541:VRV917550 VHZ917541:VHZ917550 UYD917541:UYD917550 UOH917541:UOH917550 UEL917541:UEL917550 TUP917541:TUP917550 TKT917541:TKT917550 TAX917541:TAX917550 SRB917541:SRB917550 SHF917541:SHF917550 RXJ917541:RXJ917550 RNN917541:RNN917550 RDR917541:RDR917550 QTV917541:QTV917550 QJZ917541:QJZ917550 QAD917541:QAD917550 PQH917541:PQH917550 PGL917541:PGL917550 OWP917541:OWP917550 OMT917541:OMT917550 OCX917541:OCX917550 NTB917541:NTB917550 NJF917541:NJF917550 MZJ917541:MZJ917550 MPN917541:MPN917550 MFR917541:MFR917550 LVV917541:LVV917550 LLZ917541:LLZ917550 LCD917541:LCD917550 KSH917541:KSH917550 KIL917541:KIL917550 JYP917541:JYP917550 JOT917541:JOT917550 JEX917541:JEX917550 IVB917541:IVB917550 ILF917541:ILF917550 IBJ917541:IBJ917550 HRN917541:HRN917550 HHR917541:HHR917550 GXV917541:GXV917550 GNZ917541:GNZ917550 GED917541:GED917550 FUH917541:FUH917550 FKL917541:FKL917550 FAP917541:FAP917550 EQT917541:EQT917550 EGX917541:EGX917550 DXB917541:DXB917550 DNF917541:DNF917550 DDJ917541:DDJ917550 CTN917541:CTN917550 CJR917541:CJR917550 BZV917541:BZV917550 BPZ917541:BPZ917550 BGD917541:BGD917550 AWH917541:AWH917550 AML917541:AML917550 ACP917541:ACP917550 ST917541:ST917550 IX917541:IX917550 QAD983092:QAD983101 WVJ852005:WVJ852014 WLN852005:WLN852014 WBR852005:WBR852014 VRV852005:VRV852014 VHZ852005:VHZ852014 UYD852005:UYD852014 UOH852005:UOH852014 UEL852005:UEL852014 TUP852005:TUP852014 TKT852005:TKT852014 TAX852005:TAX852014 SRB852005:SRB852014 SHF852005:SHF852014 RXJ852005:RXJ852014 RNN852005:RNN852014 RDR852005:RDR852014 QTV852005:QTV852014 QJZ852005:QJZ852014 QAD852005:QAD852014 PQH852005:PQH852014 PGL852005:PGL852014 OWP852005:OWP852014 OMT852005:OMT852014 OCX852005:OCX852014 NTB852005:NTB852014 NJF852005:NJF852014 MZJ852005:MZJ852014 MPN852005:MPN852014 MFR852005:MFR852014 LVV852005:LVV852014 LLZ852005:LLZ852014 LCD852005:LCD852014 KSH852005:KSH852014 KIL852005:KIL852014 JYP852005:JYP852014 JOT852005:JOT852014 JEX852005:JEX852014 IVB852005:IVB852014 ILF852005:ILF852014 IBJ852005:IBJ852014 HRN852005:HRN852014 HHR852005:HHR852014 GXV852005:GXV852014 GNZ852005:GNZ852014 GED852005:GED852014 FUH852005:FUH852014 FKL852005:FKL852014 FAP852005:FAP852014 EQT852005:EQT852014 EGX852005:EGX852014 DXB852005:DXB852014 DNF852005:DNF852014 DDJ852005:DDJ852014 CTN852005:CTN852014 CJR852005:CJR852014 BZV852005:BZV852014 BPZ852005:BPZ852014 BGD852005:BGD852014 AWH852005:AWH852014 AML852005:AML852014 ACP852005:ACP852014 ST852005:ST852014 IX852005:IX852014 PQH983092:PQH983101 WVJ786469:WVJ786478 WLN786469:WLN786478 WBR786469:WBR786478 VRV786469:VRV786478 VHZ786469:VHZ786478 UYD786469:UYD786478 UOH786469:UOH786478 UEL786469:UEL786478 TUP786469:TUP786478 TKT786469:TKT786478 TAX786469:TAX786478 SRB786469:SRB786478 SHF786469:SHF786478 RXJ786469:RXJ786478 RNN786469:RNN786478 RDR786469:RDR786478 QTV786469:QTV786478 QJZ786469:QJZ786478 QAD786469:QAD786478 PQH786469:PQH786478 PGL786469:PGL786478 OWP786469:OWP786478 OMT786469:OMT786478 OCX786469:OCX786478 NTB786469:NTB786478 NJF786469:NJF786478 MZJ786469:MZJ786478 MPN786469:MPN786478 MFR786469:MFR786478 LVV786469:LVV786478 LLZ786469:LLZ786478 LCD786469:LCD786478 KSH786469:KSH786478 KIL786469:KIL786478 JYP786469:JYP786478 JOT786469:JOT786478 JEX786469:JEX786478 IVB786469:IVB786478 ILF786469:ILF786478 IBJ786469:IBJ786478 HRN786469:HRN786478 HHR786469:HHR786478 GXV786469:GXV786478 GNZ786469:GNZ786478 GED786469:GED786478 FUH786469:FUH786478 FKL786469:FKL786478 FAP786469:FAP786478 EQT786469:EQT786478 EGX786469:EGX786478 DXB786469:DXB786478 DNF786469:DNF786478 DDJ786469:DDJ786478 CTN786469:CTN786478 CJR786469:CJR786478 BZV786469:BZV786478 BPZ786469:BPZ786478 BGD786469:BGD786478 AWH786469:AWH786478 AML786469:AML786478 ACP786469:ACP786478 ST786469:ST786478 IX786469:IX786478 PGL983092:PGL983101 WVJ720933:WVJ720942 WLN720933:WLN720942 WBR720933:WBR720942 VRV720933:VRV720942 VHZ720933:VHZ720942 UYD720933:UYD720942 UOH720933:UOH720942 UEL720933:UEL720942 TUP720933:TUP720942 TKT720933:TKT720942 TAX720933:TAX720942 SRB720933:SRB720942 SHF720933:SHF720942 RXJ720933:RXJ720942 RNN720933:RNN720942 RDR720933:RDR720942 QTV720933:QTV720942 QJZ720933:QJZ720942 QAD720933:QAD720942 PQH720933:PQH720942 PGL720933:PGL720942 OWP720933:OWP720942 OMT720933:OMT720942 OCX720933:OCX720942 NTB720933:NTB720942 NJF720933:NJF720942 MZJ720933:MZJ720942 MPN720933:MPN720942 MFR720933:MFR720942 LVV720933:LVV720942 LLZ720933:LLZ720942 LCD720933:LCD720942 KSH720933:KSH720942 KIL720933:KIL720942 JYP720933:JYP720942 JOT720933:JOT720942 JEX720933:JEX720942 IVB720933:IVB720942 ILF720933:ILF720942 IBJ720933:IBJ720942 HRN720933:HRN720942 HHR720933:HHR720942 GXV720933:GXV720942 GNZ720933:GNZ720942 GED720933:GED720942 FUH720933:FUH720942 FKL720933:FKL720942 FAP720933:FAP720942 EQT720933:EQT720942 EGX720933:EGX720942 DXB720933:DXB720942 DNF720933:DNF720942 DDJ720933:DDJ720942 CTN720933:CTN720942 CJR720933:CJR720942 BZV720933:BZV720942 BPZ720933:BPZ720942 BGD720933:BGD720942 AWH720933:AWH720942 AML720933:AML720942 ACP720933:ACP720942 ST720933:ST720942 IX720933:IX720942 OWP983092:OWP983101 WVJ655397:WVJ655406 WLN655397:WLN655406 WBR655397:WBR655406 VRV655397:VRV655406 VHZ655397:VHZ655406 UYD655397:UYD655406 UOH655397:UOH655406 UEL655397:UEL655406 TUP655397:TUP655406 TKT655397:TKT655406 TAX655397:TAX655406 SRB655397:SRB655406 SHF655397:SHF655406 RXJ655397:RXJ655406 RNN655397:RNN655406 RDR655397:RDR655406 QTV655397:QTV655406 QJZ655397:QJZ655406 QAD655397:QAD655406 PQH655397:PQH655406 PGL655397:PGL655406 OWP655397:OWP655406 OMT655397:OMT655406 OCX655397:OCX655406 NTB655397:NTB655406 NJF655397:NJF655406 MZJ655397:MZJ655406 MPN655397:MPN655406 MFR655397:MFR655406 LVV655397:LVV655406 LLZ655397:LLZ655406 LCD655397:LCD655406 KSH655397:KSH655406 KIL655397:KIL655406 JYP655397:JYP655406 JOT655397:JOT655406 JEX655397:JEX655406 IVB655397:IVB655406 ILF655397:ILF655406 IBJ655397:IBJ655406 HRN655397:HRN655406 HHR655397:HHR655406 GXV655397:GXV655406 GNZ655397:GNZ655406 GED655397:GED655406 FUH655397:FUH655406 FKL655397:FKL655406 FAP655397:FAP655406 EQT655397:EQT655406 EGX655397:EGX655406 DXB655397:DXB655406 DNF655397:DNF655406 DDJ655397:DDJ655406 CTN655397:CTN655406 CJR655397:CJR655406 BZV655397:BZV655406 BPZ655397:BPZ655406 BGD655397:BGD655406 AWH655397:AWH655406 AML655397:AML655406 ACP655397:ACP655406 ST655397:ST655406 IX655397:IX655406 OMT983092:OMT983101 WVJ589861:WVJ589870 WLN589861:WLN589870 WBR589861:WBR589870 VRV589861:VRV589870 VHZ589861:VHZ589870 UYD589861:UYD589870 UOH589861:UOH589870 UEL589861:UEL589870 TUP589861:TUP589870 TKT589861:TKT589870 TAX589861:TAX589870 SRB589861:SRB589870 SHF589861:SHF589870 RXJ589861:RXJ589870 RNN589861:RNN589870 RDR589861:RDR589870 QTV589861:QTV589870 QJZ589861:QJZ589870 QAD589861:QAD589870 PQH589861:PQH589870 PGL589861:PGL589870 OWP589861:OWP589870 OMT589861:OMT589870 OCX589861:OCX589870 NTB589861:NTB589870 NJF589861:NJF589870 MZJ589861:MZJ589870 MPN589861:MPN589870 MFR589861:MFR589870 LVV589861:LVV589870 LLZ589861:LLZ589870 LCD589861:LCD589870 KSH589861:KSH589870 KIL589861:KIL589870 JYP589861:JYP589870 JOT589861:JOT589870 JEX589861:JEX589870 IVB589861:IVB589870 ILF589861:ILF589870 IBJ589861:IBJ589870 HRN589861:HRN589870 HHR589861:HHR589870 GXV589861:GXV589870 GNZ589861:GNZ589870 GED589861:GED589870 FUH589861:FUH589870 FKL589861:FKL589870 FAP589861:FAP589870 EQT589861:EQT589870 EGX589861:EGX589870 DXB589861:DXB589870 DNF589861:DNF589870 DDJ589861:DDJ589870 CTN589861:CTN589870 CJR589861:CJR589870 BZV589861:BZV589870 BPZ589861:BPZ589870 BGD589861:BGD589870 AWH589861:AWH589870 AML589861:AML589870 ACP589861:ACP589870 ST589861:ST589870 IX589861:IX589870 OCX983092:OCX983101 WVJ524325:WVJ524334 WLN524325:WLN524334 WBR524325:WBR524334 VRV524325:VRV524334 VHZ524325:VHZ524334 UYD524325:UYD524334 UOH524325:UOH524334 UEL524325:UEL524334 TUP524325:TUP524334 TKT524325:TKT524334 TAX524325:TAX524334 SRB524325:SRB524334 SHF524325:SHF524334 RXJ524325:RXJ524334 RNN524325:RNN524334 RDR524325:RDR524334 QTV524325:QTV524334 QJZ524325:QJZ524334 QAD524325:QAD524334 PQH524325:PQH524334 PGL524325:PGL524334 OWP524325:OWP524334 OMT524325:OMT524334 OCX524325:OCX524334 NTB524325:NTB524334 NJF524325:NJF524334 MZJ524325:MZJ524334 MPN524325:MPN524334 MFR524325:MFR524334 LVV524325:LVV524334 LLZ524325:LLZ524334 LCD524325:LCD524334 KSH524325:KSH524334 KIL524325:KIL524334 JYP524325:JYP524334 JOT524325:JOT524334 JEX524325:JEX524334 IVB524325:IVB524334 ILF524325:ILF524334 IBJ524325:IBJ524334 HRN524325:HRN524334 HHR524325:HHR524334 GXV524325:GXV524334 GNZ524325:GNZ524334 GED524325:GED524334 FUH524325:FUH524334 FKL524325:FKL524334 FAP524325:FAP524334 EQT524325:EQT524334 EGX524325:EGX524334 DXB524325:DXB524334 DNF524325:DNF524334 DDJ524325:DDJ524334 CTN524325:CTN524334 CJR524325:CJR524334 BZV524325:BZV524334 BPZ524325:BPZ524334 BGD524325:BGD524334 AWH524325:AWH524334 AML524325:AML524334 ACP524325:ACP524334 ST524325:ST524334 IX524325:IX524334 NTB983092:NTB983101 WVJ458789:WVJ458798 WLN458789:WLN458798 WBR458789:WBR458798 VRV458789:VRV458798 VHZ458789:VHZ458798 UYD458789:UYD458798 UOH458789:UOH458798 UEL458789:UEL458798 TUP458789:TUP458798 TKT458789:TKT458798 TAX458789:TAX458798 SRB458789:SRB458798 SHF458789:SHF458798 RXJ458789:RXJ458798 RNN458789:RNN458798 RDR458789:RDR458798 QTV458789:QTV458798 QJZ458789:QJZ458798 QAD458789:QAD458798 PQH458789:PQH458798 PGL458789:PGL458798 OWP458789:OWP458798 OMT458789:OMT458798 OCX458789:OCX458798 NTB458789:NTB458798 NJF458789:NJF458798 MZJ458789:MZJ458798 MPN458789:MPN458798 MFR458789:MFR458798 LVV458789:LVV458798 LLZ458789:LLZ458798 LCD458789:LCD458798 KSH458789:KSH458798 KIL458789:KIL458798 JYP458789:JYP458798 JOT458789:JOT458798 JEX458789:JEX458798 IVB458789:IVB458798 ILF458789:ILF458798 IBJ458789:IBJ458798 HRN458789:HRN458798 HHR458789:HHR458798 GXV458789:GXV458798 GNZ458789:GNZ458798 GED458789:GED458798 FUH458789:FUH458798 FKL458789:FKL458798 FAP458789:FAP458798 EQT458789:EQT458798 EGX458789:EGX458798 DXB458789:DXB458798 DNF458789:DNF458798 DDJ458789:DDJ458798 CTN458789:CTN458798 CJR458789:CJR458798 BZV458789:BZV458798 BPZ458789:BPZ458798 BGD458789:BGD458798 AWH458789:AWH458798 AML458789:AML458798 ACP458789:ACP458798 ST458789:ST458798 IX458789:IX458798 NJF983092:NJF983101 WVJ393253:WVJ393262 WLN393253:WLN393262 WBR393253:WBR393262 VRV393253:VRV393262 VHZ393253:VHZ393262 UYD393253:UYD393262 UOH393253:UOH393262 UEL393253:UEL393262 TUP393253:TUP393262 TKT393253:TKT393262 TAX393253:TAX393262 SRB393253:SRB393262 SHF393253:SHF393262 RXJ393253:RXJ393262 RNN393253:RNN393262 RDR393253:RDR393262 QTV393253:QTV393262 QJZ393253:QJZ393262 QAD393253:QAD393262 PQH393253:PQH393262 PGL393253:PGL393262 OWP393253:OWP393262 OMT393253:OMT393262 OCX393253:OCX393262 NTB393253:NTB393262 NJF393253:NJF393262 MZJ393253:MZJ393262 MPN393253:MPN393262 MFR393253:MFR393262 LVV393253:LVV393262 LLZ393253:LLZ393262 LCD393253:LCD393262 KSH393253:KSH393262 KIL393253:KIL393262 JYP393253:JYP393262 JOT393253:JOT393262 JEX393253:JEX393262 IVB393253:IVB393262 ILF393253:ILF393262 IBJ393253:IBJ393262 HRN393253:HRN393262 HHR393253:HHR393262 GXV393253:GXV393262 GNZ393253:GNZ393262 GED393253:GED393262 FUH393253:FUH393262 FKL393253:FKL393262 FAP393253:FAP393262 EQT393253:EQT393262 EGX393253:EGX393262 DXB393253:DXB393262 DNF393253:DNF393262 DDJ393253:DDJ393262 CTN393253:CTN393262 CJR393253:CJR393262 BZV393253:BZV393262 BPZ393253:BPZ393262 BGD393253:BGD393262 AWH393253:AWH393262 AML393253:AML393262 ACP393253:ACP393262 ST393253:ST393262 IX393253:IX393262 MZJ983092:MZJ983101 WVJ327717:WVJ327726 WLN327717:WLN327726 WBR327717:WBR327726 VRV327717:VRV327726 VHZ327717:VHZ327726 UYD327717:UYD327726 UOH327717:UOH327726 UEL327717:UEL327726 TUP327717:TUP327726 TKT327717:TKT327726 TAX327717:TAX327726 SRB327717:SRB327726 SHF327717:SHF327726 RXJ327717:RXJ327726 RNN327717:RNN327726 RDR327717:RDR327726 QTV327717:QTV327726 QJZ327717:QJZ327726 QAD327717:QAD327726 PQH327717:PQH327726 PGL327717:PGL327726 OWP327717:OWP327726 OMT327717:OMT327726 OCX327717:OCX327726 NTB327717:NTB327726 NJF327717:NJF327726 MZJ327717:MZJ327726 MPN327717:MPN327726 MFR327717:MFR327726 LVV327717:LVV327726 LLZ327717:LLZ327726 LCD327717:LCD327726 KSH327717:KSH327726 KIL327717:KIL327726 JYP327717:JYP327726 JOT327717:JOT327726 JEX327717:JEX327726 IVB327717:IVB327726 ILF327717:ILF327726 IBJ327717:IBJ327726 HRN327717:HRN327726 HHR327717:HHR327726 GXV327717:GXV327726 GNZ327717:GNZ327726 GED327717:GED327726 FUH327717:FUH327726 FKL327717:FKL327726 FAP327717:FAP327726 EQT327717:EQT327726 EGX327717:EGX327726 DXB327717:DXB327726 DNF327717:DNF327726 DDJ327717:DDJ327726 CTN327717:CTN327726 CJR327717:CJR327726 BZV327717:BZV327726 BPZ327717:BPZ327726 BGD327717:BGD327726 AWH327717:AWH327726 AML327717:AML327726 ACP327717:ACP327726 ST327717:ST327726 IX327717:IX327726 MPN983092:MPN983101 WVJ262181:WVJ262190 WLN262181:WLN262190 WBR262181:WBR262190 VRV262181:VRV262190 VHZ262181:VHZ262190 UYD262181:UYD262190 UOH262181:UOH262190 UEL262181:UEL262190 TUP262181:TUP262190 TKT262181:TKT262190 TAX262181:TAX262190 SRB262181:SRB262190 SHF262181:SHF262190 RXJ262181:RXJ262190 RNN262181:RNN262190 RDR262181:RDR262190 QTV262181:QTV262190 QJZ262181:QJZ262190 QAD262181:QAD262190 PQH262181:PQH262190 PGL262181:PGL262190 OWP262181:OWP262190 OMT262181:OMT262190 OCX262181:OCX262190 NTB262181:NTB262190 NJF262181:NJF262190 MZJ262181:MZJ262190 MPN262181:MPN262190 MFR262181:MFR262190 LVV262181:LVV262190 LLZ262181:LLZ262190 LCD262181:LCD262190 KSH262181:KSH262190 KIL262181:KIL262190 JYP262181:JYP262190 JOT262181:JOT262190 JEX262181:JEX262190 IVB262181:IVB262190 ILF262181:ILF262190 IBJ262181:IBJ262190 HRN262181:HRN262190 HHR262181:HHR262190 GXV262181:GXV262190 GNZ262181:GNZ262190 GED262181:GED262190 FUH262181:FUH262190 FKL262181:FKL262190 FAP262181:FAP262190 EQT262181:EQT262190 EGX262181:EGX262190 DXB262181:DXB262190 DNF262181:DNF262190 DDJ262181:DDJ262190 CTN262181:CTN262190 CJR262181:CJR262190 BZV262181:BZV262190 BPZ262181:BPZ262190 BGD262181:BGD262190 AWH262181:AWH262190 AML262181:AML262190 ACP262181:ACP262190 ST262181:ST262190 IX262181:IX262190 MFR983092:MFR983101 WVJ196645:WVJ196654 WLN196645:WLN196654 WBR196645:WBR196654 VRV196645:VRV196654 VHZ196645:VHZ196654 UYD196645:UYD196654 UOH196645:UOH196654 UEL196645:UEL196654 TUP196645:TUP196654 TKT196645:TKT196654 TAX196645:TAX196654 SRB196645:SRB196654 SHF196645:SHF196654 RXJ196645:RXJ196654 RNN196645:RNN196654 RDR196645:RDR196654 QTV196645:QTV196654 QJZ196645:QJZ196654 QAD196645:QAD196654 PQH196645:PQH196654 PGL196645:PGL196654 OWP196645:OWP196654 OMT196645:OMT196654 OCX196645:OCX196654 NTB196645:NTB196654 NJF196645:NJF196654 MZJ196645:MZJ196654 MPN196645:MPN196654 MFR196645:MFR196654 LVV196645:LVV196654 LLZ196645:LLZ196654 LCD196645:LCD196654 KSH196645:KSH196654 KIL196645:KIL196654 JYP196645:JYP196654 JOT196645:JOT196654 JEX196645:JEX196654 IVB196645:IVB196654 ILF196645:ILF196654 IBJ196645:IBJ196654 HRN196645:HRN196654 HHR196645:HHR196654 GXV196645:GXV196654 GNZ196645:GNZ196654 GED196645:GED196654 FUH196645:FUH196654 FKL196645:FKL196654 FAP196645:FAP196654 EQT196645:EQT196654 EGX196645:EGX196654 DXB196645:DXB196654 DNF196645:DNF196654 DDJ196645:DDJ196654 CTN196645:CTN196654 CJR196645:CJR196654 BZV196645:BZV196654 BPZ196645:BPZ196654 BGD196645:BGD196654 AWH196645:AWH196654 AML196645:AML196654 ACP196645:ACP196654 ST196645:ST196654 IX196645:IX196654 LVV983092:LVV983101 WVJ131109:WVJ131118 WLN131109:WLN131118 WBR131109:WBR131118 VRV131109:VRV131118 VHZ131109:VHZ131118 UYD131109:UYD131118 UOH131109:UOH131118 UEL131109:UEL131118 TUP131109:TUP131118 TKT131109:TKT131118 TAX131109:TAX131118 SRB131109:SRB131118 SHF131109:SHF131118 RXJ131109:RXJ131118 RNN131109:RNN131118 RDR131109:RDR131118 QTV131109:QTV131118 QJZ131109:QJZ131118 QAD131109:QAD131118 PQH131109:PQH131118 PGL131109:PGL131118 OWP131109:OWP131118 OMT131109:OMT131118 OCX131109:OCX131118 NTB131109:NTB131118 NJF131109:NJF131118 MZJ131109:MZJ131118 MPN131109:MPN131118 MFR131109:MFR131118 LVV131109:LVV131118 LLZ131109:LLZ131118 LCD131109:LCD131118 KSH131109:KSH131118 KIL131109:KIL131118 JYP131109:JYP131118 JOT131109:JOT131118 JEX131109:JEX131118 IVB131109:IVB131118 ILF131109:ILF131118 IBJ131109:IBJ131118 HRN131109:HRN131118 HHR131109:HHR131118 GXV131109:GXV131118 GNZ131109:GNZ131118 GED131109:GED131118 FUH131109:FUH131118 FKL131109:FKL131118 FAP131109:FAP131118 EQT131109:EQT131118 EGX131109:EGX131118 DXB131109:DXB131118 DNF131109:DNF131118 DDJ131109:DDJ131118 CTN131109:CTN131118 CJR131109:CJR131118 BZV131109:BZV131118 BPZ131109:BPZ131118 BGD131109:BGD131118 AWH131109:AWH131118 AML131109:AML131118 ACP131109:ACP131118 ST131109:ST131118 IX131109:IX131118 LLZ983092:LLZ983101 WVJ65573:WVJ65582 WLN65573:WLN65582 WBR65573:WBR65582 VRV65573:VRV65582 VHZ65573:VHZ65582 UYD65573:UYD65582 UOH65573:UOH65582 UEL65573:UEL65582 TUP65573:TUP65582 TKT65573:TKT65582 TAX65573:TAX65582 SRB65573:SRB65582 SHF65573:SHF65582 RXJ65573:RXJ65582 RNN65573:RNN65582 RDR65573:RDR65582 QTV65573:QTV65582 QJZ65573:QJZ65582 QAD65573:QAD65582 PQH65573:PQH65582 PGL65573:PGL65582 OWP65573:OWP65582 OMT65573:OMT65582 OCX65573:OCX65582 NTB65573:NTB65582 NJF65573:NJF65582 MZJ65573:MZJ65582 MPN65573:MPN65582 MFR65573:MFR65582 LVV65573:LVV65582 LLZ65573:LLZ65582 LCD65573:LCD65582 KSH65573:KSH65582 KIL65573:KIL65582 JYP65573:JYP65582 JOT65573:JOT65582 JEX65573:JEX65582 IVB65573:IVB65582 ILF65573:ILF65582 IBJ65573:IBJ65582 HRN65573:HRN65582 HHR65573:HHR65582 GXV65573:GXV65582 GNZ65573:GNZ65582 GED65573:GED65582 FUH65573:FUH65582 FKL65573:FKL65582 FAP65573:FAP65582 EQT65573:EQT65582 EGX65573:EGX65582 DXB65573:DXB65582 DNF65573:DNF65582 DDJ65573:DDJ65582 CTN65573:CTN65582 CJR65573:CJR65582 BZV65573:BZV65582 BPZ65573:BPZ65582 BGD65573:BGD65582 AWH65573:AWH65582 AML65573:AML65582 ACP65573:ACP65582 ST65573:ST65582 IX65573:IX65582 LCD983092:LCD983101 WVL21:WVL31 WLP21:WLP31 WBT21:WBT31 VRX21:VRX31 VIB21:VIB31 UYF21:UYF31 UOJ21:UOJ31 UEN21:UEN31 TUR21:TUR31 TKV21:TKV31 TAZ21:TAZ31 SRD21:SRD31 SHH21:SHH31 RXL21:RXL31 RNP21:RNP31 RDT21:RDT31 QTX21:QTX31 QKB21:QKB31 QAF21:QAF31 PQJ21:PQJ31 PGN21:PGN31 OWR21:OWR31 OMV21:OMV31 OCZ21:OCZ31 NTD21:NTD31 NJH21:NJH31 MZL21:MZL31 MPP21:MPP31 MFT21:MFT31 LVX21:LVX31 LMB21:LMB31 LCF21:LCF31 KSJ21:KSJ31 KIN21:KIN31 JYR21:JYR31 JOV21:JOV31 JEZ21:JEZ31 IVD21:IVD31 ILH21:ILH31 IBL21:IBL31 HRP21:HRP31 HHT21:HHT31 GXX21:GXX31 GOB21:GOB31 GEF21:GEF31 FUJ21:FUJ31 FKN21:FKN31 FAR21:FAR31 EQV21:EQV31 EGZ21:EGZ31 DXD21:DXD31 DNH21:DNH31 DDL21:DDL31 CTP21:CTP31 CJT21:CJT31 BZX21:BZX31 BQB21:BQB31 BGF21:BGF31 AWJ21:AWJ31 AMN21:AMN31 ACR21:ACR31 SV21:SV31 IZ21:IZ31</xm:sqref>
        </x14:dataValidation>
        <x14:dataValidation type="list" showInputMessage="1" showErrorMessage="1" xr:uid="{8F726E60-3324-429F-A5C9-87552177D198}">
          <x14:formula1>
            <xm:f>List!$H$3:$H$5</xm:f>
          </x14:formula1>
          <xm:sqref>M21:M30 M38:M47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J25"/>
  <sheetViews>
    <sheetView showGridLines="0" zoomScale="70" zoomScaleNormal="70" zoomScaleSheetLayoutView="85" workbookViewId="0">
      <pane ySplit="4" topLeftCell="A5" activePane="bottomLeft" state="frozen"/>
      <selection pane="bottomLeft" activeCell="C22" sqref="C22"/>
    </sheetView>
  </sheetViews>
  <sheetFormatPr defaultColWidth="8.81640625" defaultRowHeight="14.5" x14ac:dyDescent="0.35"/>
  <cols>
    <col min="1" max="1" width="27.1796875" style="3" customWidth="1"/>
    <col min="2" max="2" width="59" style="3" customWidth="1"/>
    <col min="3" max="3" width="27.453125" style="3" customWidth="1"/>
    <col min="4" max="4" width="40.54296875" style="3" customWidth="1"/>
    <col min="5" max="6" width="8.81640625" style="3"/>
    <col min="7" max="7" width="8.81640625" style="3" hidden="1" customWidth="1"/>
    <col min="8" max="16384" width="8.81640625" style="3"/>
  </cols>
  <sheetData>
    <row r="1" spans="1:10" x14ac:dyDescent="0.35">
      <c r="A1" s="208" t="s">
        <v>61</v>
      </c>
      <c r="B1" s="208"/>
      <c r="C1" s="208"/>
      <c r="D1" s="208"/>
    </row>
    <row r="2" spans="1:10" x14ac:dyDescent="0.35">
      <c r="A2" s="3" t="s">
        <v>62</v>
      </c>
    </row>
    <row r="3" spans="1:10" x14ac:dyDescent="0.35">
      <c r="A3" s="58" t="s">
        <v>4</v>
      </c>
      <c r="B3" s="254" t="str">
        <f>IF('Annex_Summary Sheet'!D3="","&lt;pls fill Summary Sheet&gt;",'Annex_Summary Sheet'!D3)</f>
        <v>&lt;pls fill Summary Sheet&gt;</v>
      </c>
      <c r="C3" s="254"/>
      <c r="D3" s="254"/>
    </row>
    <row r="4" spans="1:10" x14ac:dyDescent="0.35">
      <c r="A4" s="58" t="s">
        <v>5</v>
      </c>
      <c r="B4" s="254" t="str">
        <f>IF('Annex_Summary Sheet'!D4="","&lt;pls fill Summary Sheet&gt;",'Annex_Summary Sheet'!D4)</f>
        <v>&lt;pls fill Summary Sheet&gt;</v>
      </c>
      <c r="C4" s="254"/>
      <c r="D4" s="254"/>
    </row>
    <row r="5" spans="1:10" x14ac:dyDescent="0.35">
      <c r="A5" s="1"/>
      <c r="B5" s="68"/>
      <c r="C5" s="68"/>
      <c r="D5" s="68"/>
    </row>
    <row r="6" spans="1:10" x14ac:dyDescent="0.35">
      <c r="A6" s="300" t="s">
        <v>6</v>
      </c>
      <c r="B6" s="300"/>
      <c r="C6" s="300"/>
      <c r="D6" s="300"/>
    </row>
    <row r="7" spans="1:10" x14ac:dyDescent="0.35">
      <c r="A7" s="306" t="s">
        <v>63</v>
      </c>
      <c r="B7" s="306"/>
      <c r="C7" s="306"/>
      <c r="D7" s="306"/>
    </row>
    <row r="8" spans="1:10" x14ac:dyDescent="0.35">
      <c r="A8" s="306"/>
      <c r="B8" s="306"/>
      <c r="C8" s="306"/>
      <c r="D8" s="306"/>
    </row>
    <row r="9" spans="1:10" x14ac:dyDescent="0.35">
      <c r="A9" s="301" t="s">
        <v>64</v>
      </c>
      <c r="B9" s="301"/>
      <c r="C9" s="301"/>
      <c r="D9" s="301"/>
    </row>
    <row r="10" spans="1:10" x14ac:dyDescent="0.35">
      <c r="A10" s="301" t="s">
        <v>65</v>
      </c>
      <c r="B10" s="301"/>
      <c r="C10" s="301"/>
      <c r="D10" s="301"/>
    </row>
    <row r="11" spans="1:10" x14ac:dyDescent="0.35">
      <c r="A11" s="305" t="s">
        <v>66</v>
      </c>
      <c r="B11" s="305"/>
      <c r="C11" s="305"/>
      <c r="D11" s="305"/>
    </row>
    <row r="12" spans="1:10" x14ac:dyDescent="0.35">
      <c r="A12" s="306" t="s">
        <v>159</v>
      </c>
      <c r="B12" s="306"/>
      <c r="C12" s="306"/>
      <c r="D12" s="306"/>
    </row>
    <row r="13" spans="1:10" ht="15" thickBot="1" x14ac:dyDescent="0.4"/>
    <row r="14" spans="1:10" ht="15" thickBot="1" x14ac:dyDescent="0.4">
      <c r="A14" s="302" t="s">
        <v>67</v>
      </c>
      <c r="B14" s="303"/>
      <c r="C14" s="303"/>
      <c r="D14" s="304"/>
    </row>
    <row r="15" spans="1:10" s="6" customFormat="1" x14ac:dyDescent="0.35">
      <c r="A15" s="291" t="s">
        <v>68</v>
      </c>
      <c r="B15" s="292"/>
      <c r="C15" s="75"/>
      <c r="D15" s="73"/>
      <c r="F15" s="3"/>
      <c r="G15" s="3"/>
      <c r="H15" s="3"/>
      <c r="I15" s="3"/>
      <c r="J15" s="3"/>
    </row>
    <row r="16" spans="1:10" s="6" customFormat="1" x14ac:dyDescent="0.35">
      <c r="A16" s="76"/>
      <c r="B16" s="77"/>
      <c r="C16" s="77"/>
      <c r="D16" s="39"/>
      <c r="F16" s="3"/>
      <c r="G16" s="3"/>
      <c r="H16" s="3"/>
      <c r="I16" s="3"/>
      <c r="J16" s="3"/>
    </row>
    <row r="17" spans="1:10" s="6" customFormat="1" ht="15" thickBot="1" x14ac:dyDescent="0.4">
      <c r="A17" s="38"/>
      <c r="B17" s="7" t="s">
        <v>69</v>
      </c>
      <c r="D17" s="79">
        <f>SUM(C22:C25)</f>
        <v>0</v>
      </c>
      <c r="F17" s="3"/>
      <c r="G17" s="3"/>
      <c r="H17" s="3"/>
      <c r="I17" s="3"/>
      <c r="J17" s="3"/>
    </row>
    <row r="18" spans="1:10" s="6" customFormat="1" ht="15.5" thickTop="1" thickBot="1" x14ac:dyDescent="0.4">
      <c r="A18" s="65"/>
      <c r="B18" s="66"/>
      <c r="C18" s="66"/>
      <c r="D18" s="78"/>
      <c r="F18" s="3"/>
      <c r="G18" s="3"/>
      <c r="H18" s="3"/>
      <c r="I18" s="3"/>
      <c r="J18" s="3"/>
    </row>
    <row r="19" spans="1:10" s="6" customFormat="1" ht="15" thickBot="1" x14ac:dyDescent="0.4">
      <c r="A19" s="293" t="s">
        <v>70</v>
      </c>
      <c r="B19" s="294"/>
      <c r="C19" s="294"/>
      <c r="D19" s="295"/>
      <c r="G19" s="57" t="s">
        <v>71</v>
      </c>
    </row>
    <row r="20" spans="1:10" x14ac:dyDescent="0.35">
      <c r="A20" s="287" t="s">
        <v>72</v>
      </c>
      <c r="B20" s="288"/>
      <c r="C20" s="89" t="s">
        <v>73</v>
      </c>
      <c r="D20" s="297" t="s">
        <v>74</v>
      </c>
    </row>
    <row r="21" spans="1:10" ht="32.25" customHeight="1" x14ac:dyDescent="0.35">
      <c r="A21" s="289"/>
      <c r="B21" s="290"/>
      <c r="C21" s="88" t="s">
        <v>75</v>
      </c>
      <c r="D21" s="298"/>
    </row>
    <row r="22" spans="1:10" ht="69.650000000000006" customHeight="1" x14ac:dyDescent="0.35">
      <c r="A22" s="285" t="s">
        <v>76</v>
      </c>
      <c r="B22" s="296"/>
      <c r="C22" s="94"/>
      <c r="D22" s="103"/>
    </row>
    <row r="23" spans="1:10" ht="89.25" customHeight="1" x14ac:dyDescent="0.35">
      <c r="A23" s="221" t="s">
        <v>77</v>
      </c>
      <c r="B23" s="299"/>
      <c r="C23" s="95"/>
      <c r="D23" s="103"/>
    </row>
    <row r="24" spans="1:10" ht="70.5" customHeight="1" x14ac:dyDescent="0.35">
      <c r="A24" s="221" t="s">
        <v>78</v>
      </c>
      <c r="B24" s="299"/>
      <c r="C24" s="95"/>
      <c r="D24" s="103"/>
    </row>
    <row r="25" spans="1:10" ht="67.5" customHeight="1" x14ac:dyDescent="0.35">
      <c r="A25" s="285" t="s">
        <v>79</v>
      </c>
      <c r="B25" s="286"/>
      <c r="C25" s="94"/>
      <c r="D25" s="103"/>
    </row>
  </sheetData>
  <sheetProtection algorithmName="SHA-512" hashValue="CV3KJ2rnBfxFYzAMgyv3p2spr6paZ/pAKFx0s5tEtx9/zosl3mRpnbLpXJY1wWm99JPVqHkNYkb1LDBzINfXUQ==" saltValue="SwSYAUVw4Qw3m/kj45Rvxg==" spinCount="100000" sheet="1" formatRows="0" deleteRows="0" selectLockedCells="1"/>
  <dataConsolidate/>
  <mergeCells count="18">
    <mergeCell ref="A1:D1"/>
    <mergeCell ref="A6:D6"/>
    <mergeCell ref="A9:D9"/>
    <mergeCell ref="A14:D14"/>
    <mergeCell ref="A11:D11"/>
    <mergeCell ref="A12:D12"/>
    <mergeCell ref="A7:D8"/>
    <mergeCell ref="A10:D10"/>
    <mergeCell ref="B3:D3"/>
    <mergeCell ref="B4:D4"/>
    <mergeCell ref="A25:B25"/>
    <mergeCell ref="A20:B21"/>
    <mergeCell ref="A15:B15"/>
    <mergeCell ref="A19:D19"/>
    <mergeCell ref="A22:B22"/>
    <mergeCell ref="D20:D21"/>
    <mergeCell ref="A23:B23"/>
    <mergeCell ref="A24:B24"/>
  </mergeCells>
  <conditionalFormatting sqref="B3:D4">
    <cfRule type="containsText" dxfId="1" priority="1" operator="containsText" text="pls fill">
      <formula>NOT(ISERROR(SEARCH("pls fill",B3)))</formula>
    </cfRule>
  </conditionalFormatting>
  <pageMargins left="0.70866141732283472" right="0.70866141732283472" top="0.98425196850393704" bottom="0.35433070866141736" header="0.31496062992125984" footer="0.11811023622047245"/>
  <pageSetup paperSize="9" scale="84" fitToHeight="0" orientation="landscape" r:id="rId1"/>
  <headerFooter>
    <oddHeader>&amp;R&amp;"-,Bold Italic"&amp;KFF0000&amp;G</oddHeader>
    <oddFooter>&amp;RPage &amp;P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89"/>
  <sheetViews>
    <sheetView showGridLines="0" zoomScale="70" zoomScaleNormal="70" zoomScaleSheetLayoutView="70" zoomScalePageLayoutView="85" workbookViewId="0">
      <pane ySplit="5" topLeftCell="A6" activePane="bottomLeft" state="frozen"/>
      <selection pane="bottomLeft" activeCell="B5" sqref="B5:D5"/>
    </sheetView>
  </sheetViews>
  <sheetFormatPr defaultColWidth="8.81640625" defaultRowHeight="14.5" x14ac:dyDescent="0.35"/>
  <cols>
    <col min="1" max="1" width="52.453125" style="6" customWidth="1"/>
    <col min="2" max="3" width="26.81640625" style="6" customWidth="1"/>
    <col min="4" max="4" width="33.54296875" style="6" customWidth="1"/>
    <col min="5" max="8" width="20.7265625" style="6" customWidth="1"/>
    <col min="9" max="10" width="21.453125" style="6" customWidth="1"/>
    <col min="11" max="12" width="8.81640625" style="6"/>
    <col min="13" max="13" width="0" style="6" hidden="1" customWidth="1"/>
    <col min="14" max="16384" width="8.81640625" style="6"/>
  </cols>
  <sheetData>
    <row r="1" spans="1:13" x14ac:dyDescent="0.35">
      <c r="A1" s="339" t="s">
        <v>80</v>
      </c>
      <c r="B1" s="339"/>
      <c r="C1" s="339"/>
      <c r="D1" s="339"/>
      <c r="E1" s="339"/>
      <c r="F1" s="339"/>
      <c r="G1" s="339"/>
      <c r="H1" s="339"/>
    </row>
    <row r="3" spans="1:13" x14ac:dyDescent="0.35">
      <c r="A3" s="1" t="s">
        <v>4</v>
      </c>
      <c r="B3" s="254" t="str">
        <f>IF('Annex_Summary Sheet'!D3="","&lt;pls fill Summary Sheet&gt;",'Annex_Summary Sheet'!D3)</f>
        <v>&lt;pls fill Summary Sheet&gt;</v>
      </c>
      <c r="C3" s="254"/>
      <c r="D3" s="254"/>
      <c r="H3" s="8" t="s">
        <v>144</v>
      </c>
    </row>
    <row r="4" spans="1:13" x14ac:dyDescent="0.35">
      <c r="A4" s="1" t="s">
        <v>5</v>
      </c>
      <c r="B4" s="254" t="str">
        <f>IF('Annex_Summary Sheet'!D4="","&lt;pls fill Summary Sheet&gt;",'Annex_Summary Sheet'!D4)</f>
        <v>&lt;pls fill Summary Sheet&gt;</v>
      </c>
      <c r="C4" s="254"/>
      <c r="D4" s="254"/>
      <c r="E4" s="8"/>
    </row>
    <row r="5" spans="1:13" x14ac:dyDescent="0.35">
      <c r="A5" s="7" t="s">
        <v>81</v>
      </c>
      <c r="B5" s="341" t="s">
        <v>23</v>
      </c>
      <c r="C5" s="341"/>
      <c r="D5" s="341"/>
      <c r="E5" s="48" t="str">
        <f>IF(B5="","Please select project title from the drop down list.","")</f>
        <v/>
      </c>
    </row>
    <row r="6" spans="1:13" x14ac:dyDescent="0.35">
      <c r="A6" s="7"/>
      <c r="B6" s="49"/>
      <c r="C6" s="49"/>
      <c r="D6" s="49"/>
      <c r="E6" s="8"/>
    </row>
    <row r="7" spans="1:13" x14ac:dyDescent="0.35">
      <c r="A7" s="9" t="s">
        <v>6</v>
      </c>
      <c r="E7" s="10"/>
    </row>
    <row r="8" spans="1:13" ht="15" customHeight="1" x14ac:dyDescent="0.35">
      <c r="A8" s="338" t="s">
        <v>82</v>
      </c>
      <c r="B8" s="338"/>
      <c r="C8" s="338"/>
      <c r="D8" s="338"/>
      <c r="E8" s="338"/>
      <c r="F8" s="338"/>
      <c r="G8" s="338"/>
      <c r="H8" s="338"/>
      <c r="I8" s="338"/>
    </row>
    <row r="9" spans="1:13" ht="15" customHeight="1" x14ac:dyDescent="0.35">
      <c r="A9" s="218" t="s">
        <v>83</v>
      </c>
      <c r="B9" s="218"/>
      <c r="C9" s="218"/>
      <c r="D9" s="218"/>
      <c r="E9" s="218"/>
      <c r="F9" s="218"/>
      <c r="G9" s="218"/>
      <c r="H9" s="218"/>
      <c r="I9" s="218"/>
    </row>
    <row r="10" spans="1:13" x14ac:dyDescent="0.35">
      <c r="A10" s="262" t="s">
        <v>84</v>
      </c>
      <c r="B10" s="262"/>
      <c r="C10" s="262"/>
      <c r="D10" s="262"/>
      <c r="E10" s="262"/>
      <c r="F10" s="262"/>
      <c r="G10" s="262"/>
      <c r="H10" s="262"/>
      <c r="I10" s="262"/>
    </row>
    <row r="11" spans="1:13" x14ac:dyDescent="0.35">
      <c r="A11" s="340" t="s">
        <v>85</v>
      </c>
      <c r="B11" s="340"/>
      <c r="C11" s="340"/>
      <c r="D11" s="340"/>
      <c r="E11" s="340"/>
      <c r="F11" s="340"/>
      <c r="G11" s="340"/>
      <c r="H11" s="340"/>
    </row>
    <row r="12" spans="1:13" ht="15" customHeight="1" x14ac:dyDescent="0.35">
      <c r="A12" s="218" t="s">
        <v>160</v>
      </c>
      <c r="B12" s="218"/>
      <c r="C12" s="218"/>
      <c r="D12" s="218"/>
      <c r="E12" s="218"/>
      <c r="F12" s="218"/>
      <c r="G12" s="218"/>
      <c r="H12" s="218"/>
      <c r="I12" s="218"/>
    </row>
    <row r="13" spans="1:13" ht="15" thickBot="1" x14ac:dyDescent="0.4">
      <c r="B13" s="37"/>
      <c r="C13" s="37"/>
      <c r="D13" s="37"/>
      <c r="E13" s="37"/>
    </row>
    <row r="14" spans="1:13" ht="15" customHeight="1" thickBot="1" x14ac:dyDescent="0.4">
      <c r="A14" s="351" t="s">
        <v>67</v>
      </c>
      <c r="B14" s="352"/>
      <c r="C14" s="352"/>
      <c r="D14" s="352"/>
      <c r="E14" s="352"/>
      <c r="F14" s="352"/>
      <c r="G14" s="352"/>
      <c r="H14" s="353"/>
    </row>
    <row r="15" spans="1:13" x14ac:dyDescent="0.35">
      <c r="A15" s="11"/>
      <c r="B15" s="12"/>
      <c r="C15" s="12"/>
      <c r="D15" s="12"/>
      <c r="E15" s="12"/>
      <c r="F15" s="30"/>
      <c r="G15" s="30"/>
      <c r="H15" s="29"/>
    </row>
    <row r="16" spans="1:13" x14ac:dyDescent="0.35">
      <c r="A16" s="13" t="s">
        <v>86</v>
      </c>
      <c r="B16" s="342"/>
      <c r="C16" s="310"/>
      <c r="D16" s="343"/>
      <c r="E16" s="43" t="str">
        <f>IF(B16=$M$16,"Please proceed to section 
'3. Objectives'.",IF(B16=$M$17,"Please complete section 
'2. Previous CMF Window'.","Please select a valid option from the drop down list."))</f>
        <v>Please select a valid option from the drop down list.</v>
      </c>
      <c r="F16" s="44"/>
      <c r="H16" s="31"/>
      <c r="M16" s="6" t="s">
        <v>87</v>
      </c>
    </row>
    <row r="17" spans="1:13" x14ac:dyDescent="0.35">
      <c r="A17" s="14"/>
      <c r="B17" s="344"/>
      <c r="C17" s="316"/>
      <c r="D17" s="345"/>
      <c r="E17" s="43"/>
      <c r="F17" s="44"/>
      <c r="H17" s="31"/>
      <c r="M17" s="6" t="s">
        <v>88</v>
      </c>
    </row>
    <row r="18" spans="1:13" x14ac:dyDescent="0.35">
      <c r="A18" s="13"/>
      <c r="B18" s="15"/>
      <c r="C18" s="15"/>
      <c r="D18" s="15"/>
      <c r="E18" s="15"/>
      <c r="H18" s="31"/>
    </row>
    <row r="19" spans="1:13" x14ac:dyDescent="0.35">
      <c r="A19" s="13" t="s">
        <v>89</v>
      </c>
      <c r="B19" s="346"/>
      <c r="C19" s="347"/>
      <c r="D19" s="348"/>
      <c r="H19" s="31"/>
    </row>
    <row r="20" spans="1:13" x14ac:dyDescent="0.35">
      <c r="A20" s="16"/>
      <c r="B20" s="17"/>
      <c r="C20" s="17"/>
      <c r="H20" s="31"/>
    </row>
    <row r="21" spans="1:13" x14ac:dyDescent="0.35">
      <c r="A21" s="18" t="s">
        <v>90</v>
      </c>
      <c r="B21" s="19"/>
      <c r="C21" s="19"/>
      <c r="D21" s="19"/>
      <c r="E21" s="19"/>
      <c r="H21" s="31"/>
    </row>
    <row r="22" spans="1:13" x14ac:dyDescent="0.35">
      <c r="A22" s="349" t="s">
        <v>91</v>
      </c>
      <c r="B22" s="350"/>
      <c r="C22" s="350"/>
      <c r="D22" s="350"/>
      <c r="E22" s="350"/>
      <c r="H22" s="31"/>
    </row>
    <row r="23" spans="1:13" x14ac:dyDescent="0.35">
      <c r="A23" s="349"/>
      <c r="B23" s="350"/>
      <c r="C23" s="350"/>
      <c r="D23" s="350"/>
      <c r="E23" s="350"/>
      <c r="H23" s="31"/>
    </row>
    <row r="24" spans="1:13" x14ac:dyDescent="0.35">
      <c r="A24" s="349"/>
      <c r="B24" s="350"/>
      <c r="C24" s="350"/>
      <c r="D24" s="350"/>
      <c r="E24" s="350"/>
      <c r="H24" s="31"/>
    </row>
    <row r="25" spans="1:13" x14ac:dyDescent="0.35">
      <c r="A25" s="349"/>
      <c r="B25" s="350"/>
      <c r="C25" s="350"/>
      <c r="D25" s="350"/>
      <c r="E25" s="350"/>
      <c r="H25" s="31"/>
    </row>
    <row r="26" spans="1:13" x14ac:dyDescent="0.35">
      <c r="A26" s="349"/>
      <c r="B26" s="350"/>
      <c r="C26" s="350"/>
      <c r="D26" s="350"/>
      <c r="E26" s="350"/>
      <c r="H26" s="31"/>
    </row>
    <row r="27" spans="1:13" x14ac:dyDescent="0.35">
      <c r="A27" s="349"/>
      <c r="B27" s="350"/>
      <c r="C27" s="350"/>
      <c r="D27" s="350"/>
      <c r="E27" s="350"/>
      <c r="H27" s="31"/>
    </row>
    <row r="28" spans="1:13" s="20" customFormat="1" x14ac:dyDescent="0.35">
      <c r="A28" s="309"/>
      <c r="B28" s="310"/>
      <c r="C28" s="310"/>
      <c r="D28" s="310"/>
      <c r="E28" s="310"/>
      <c r="F28" s="310"/>
      <c r="G28" s="310"/>
      <c r="H28" s="311"/>
    </row>
    <row r="29" spans="1:13" s="20" customFormat="1" x14ac:dyDescent="0.35">
      <c r="A29" s="312"/>
      <c r="B29" s="313"/>
      <c r="C29" s="313"/>
      <c r="D29" s="313"/>
      <c r="E29" s="313"/>
      <c r="F29" s="313"/>
      <c r="G29" s="313"/>
      <c r="H29" s="314"/>
    </row>
    <row r="30" spans="1:13" s="20" customFormat="1" x14ac:dyDescent="0.35">
      <c r="A30" s="312"/>
      <c r="B30" s="313"/>
      <c r="C30" s="313"/>
      <c r="D30" s="313"/>
      <c r="E30" s="313"/>
      <c r="F30" s="313"/>
      <c r="G30" s="313"/>
      <c r="H30" s="314"/>
    </row>
    <row r="31" spans="1:13" s="20" customFormat="1" x14ac:dyDescent="0.35">
      <c r="A31" s="312"/>
      <c r="B31" s="313"/>
      <c r="C31" s="313"/>
      <c r="D31" s="313"/>
      <c r="E31" s="313"/>
      <c r="F31" s="313"/>
      <c r="G31" s="313"/>
      <c r="H31" s="314"/>
    </row>
    <row r="32" spans="1:13" s="20" customFormat="1" x14ac:dyDescent="0.35">
      <c r="A32" s="312"/>
      <c r="B32" s="313"/>
      <c r="C32" s="313"/>
      <c r="D32" s="313"/>
      <c r="E32" s="313"/>
      <c r="F32" s="313"/>
      <c r="G32" s="313"/>
      <c r="H32" s="314"/>
    </row>
    <row r="33" spans="1:8" s="20" customFormat="1" x14ac:dyDescent="0.35">
      <c r="A33" s="312"/>
      <c r="B33" s="313"/>
      <c r="C33" s="313"/>
      <c r="D33" s="313"/>
      <c r="E33" s="313"/>
      <c r="F33" s="313"/>
      <c r="G33" s="313"/>
      <c r="H33" s="314"/>
    </row>
    <row r="34" spans="1:8" s="20" customFormat="1" x14ac:dyDescent="0.35">
      <c r="A34" s="312"/>
      <c r="B34" s="313"/>
      <c r="C34" s="313"/>
      <c r="D34" s="313"/>
      <c r="E34" s="313"/>
      <c r="F34" s="313"/>
      <c r="G34" s="313"/>
      <c r="H34" s="314"/>
    </row>
    <row r="35" spans="1:8" s="20" customFormat="1" x14ac:dyDescent="0.35">
      <c r="A35" s="312"/>
      <c r="B35" s="313"/>
      <c r="C35" s="313"/>
      <c r="D35" s="313"/>
      <c r="E35" s="313"/>
      <c r="F35" s="313"/>
      <c r="G35" s="313"/>
      <c r="H35" s="314"/>
    </row>
    <row r="36" spans="1:8" s="20" customFormat="1" x14ac:dyDescent="0.35">
      <c r="A36" s="312"/>
      <c r="B36" s="313"/>
      <c r="C36" s="313"/>
      <c r="D36" s="313"/>
      <c r="E36" s="313"/>
      <c r="F36" s="313"/>
      <c r="G36" s="313"/>
      <c r="H36" s="314"/>
    </row>
    <row r="37" spans="1:8" s="20" customFormat="1" x14ac:dyDescent="0.35">
      <c r="A37" s="315"/>
      <c r="B37" s="316"/>
      <c r="C37" s="316"/>
      <c r="D37" s="316"/>
      <c r="E37" s="316"/>
      <c r="F37" s="316"/>
      <c r="G37" s="316"/>
      <c r="H37" s="317"/>
    </row>
    <row r="38" spans="1:8" ht="15" thickBot="1" x14ac:dyDescent="0.4">
      <c r="A38" s="21"/>
      <c r="B38" s="22"/>
      <c r="C38" s="22"/>
      <c r="D38" s="23"/>
      <c r="E38" s="23"/>
      <c r="F38" s="23"/>
      <c r="G38" s="23"/>
      <c r="H38" s="27"/>
    </row>
    <row r="39" spans="1:8" x14ac:dyDescent="0.35">
      <c r="A39" s="24" t="s">
        <v>92</v>
      </c>
      <c r="B39" s="25"/>
      <c r="C39" s="25"/>
      <c r="D39" s="25"/>
      <c r="E39" s="25"/>
      <c r="F39" s="30"/>
      <c r="G39" s="30"/>
      <c r="H39" s="29"/>
    </row>
    <row r="40" spans="1:8" x14ac:dyDescent="0.35">
      <c r="A40" s="307" t="s">
        <v>93</v>
      </c>
      <c r="B40" s="308"/>
      <c r="C40" s="84"/>
      <c r="D40" s="84"/>
      <c r="E40" s="84"/>
      <c r="H40" s="31"/>
    </row>
    <row r="41" spans="1:8" s="20" customFormat="1" x14ac:dyDescent="0.35">
      <c r="A41" s="318"/>
      <c r="B41" s="319"/>
      <c r="C41" s="319"/>
      <c r="D41" s="319"/>
      <c r="E41" s="319"/>
      <c r="F41" s="319"/>
      <c r="G41" s="319"/>
      <c r="H41" s="320"/>
    </row>
    <row r="42" spans="1:8" s="20" customFormat="1" x14ac:dyDescent="0.35">
      <c r="A42" s="321"/>
      <c r="B42" s="322"/>
      <c r="C42" s="322"/>
      <c r="D42" s="322"/>
      <c r="E42" s="322"/>
      <c r="F42" s="322"/>
      <c r="G42" s="322"/>
      <c r="H42" s="323"/>
    </row>
    <row r="43" spans="1:8" s="20" customFormat="1" x14ac:dyDescent="0.35">
      <c r="A43" s="321"/>
      <c r="B43" s="322"/>
      <c r="C43" s="322"/>
      <c r="D43" s="322"/>
      <c r="E43" s="322"/>
      <c r="F43" s="322"/>
      <c r="G43" s="322"/>
      <c r="H43" s="323"/>
    </row>
    <row r="44" spans="1:8" s="20" customFormat="1" x14ac:dyDescent="0.35">
      <c r="A44" s="321"/>
      <c r="B44" s="322"/>
      <c r="C44" s="322"/>
      <c r="D44" s="322"/>
      <c r="E44" s="322"/>
      <c r="F44" s="322"/>
      <c r="G44" s="322"/>
      <c r="H44" s="323"/>
    </row>
    <row r="45" spans="1:8" s="20" customFormat="1" x14ac:dyDescent="0.35">
      <c r="A45" s="321"/>
      <c r="B45" s="322"/>
      <c r="C45" s="322"/>
      <c r="D45" s="322"/>
      <c r="E45" s="322"/>
      <c r="F45" s="322"/>
      <c r="G45" s="322"/>
      <c r="H45" s="323"/>
    </row>
    <row r="46" spans="1:8" s="20" customFormat="1" x14ac:dyDescent="0.35">
      <c r="A46" s="321"/>
      <c r="B46" s="322"/>
      <c r="C46" s="322"/>
      <c r="D46" s="322"/>
      <c r="E46" s="322"/>
      <c r="F46" s="322"/>
      <c r="G46" s="322"/>
      <c r="H46" s="323"/>
    </row>
    <row r="47" spans="1:8" s="20" customFormat="1" x14ac:dyDescent="0.35">
      <c r="A47" s="321"/>
      <c r="B47" s="322"/>
      <c r="C47" s="322"/>
      <c r="D47" s="322"/>
      <c r="E47" s="322"/>
      <c r="F47" s="322"/>
      <c r="G47" s="322"/>
      <c r="H47" s="323"/>
    </row>
    <row r="48" spans="1:8" s="20" customFormat="1" x14ac:dyDescent="0.35">
      <c r="A48" s="324"/>
      <c r="B48" s="325"/>
      <c r="C48" s="325"/>
      <c r="D48" s="325"/>
      <c r="E48" s="325"/>
      <c r="F48" s="325"/>
      <c r="G48" s="325"/>
      <c r="H48" s="326"/>
    </row>
    <row r="49" spans="1:8" ht="15" thickBot="1" x14ac:dyDescent="0.4">
      <c r="A49" s="85"/>
      <c r="B49" s="86"/>
      <c r="C49" s="86"/>
      <c r="D49" s="86"/>
      <c r="E49" s="86"/>
      <c r="F49" s="86"/>
      <c r="G49" s="86"/>
      <c r="H49" s="87"/>
    </row>
    <row r="50" spans="1:8" x14ac:dyDescent="0.35">
      <c r="A50" s="291" t="s">
        <v>94</v>
      </c>
      <c r="B50" s="292"/>
      <c r="C50" s="32"/>
      <c r="E50" s="30"/>
      <c r="F50" s="30"/>
      <c r="G50" s="30"/>
      <c r="H50" s="29"/>
    </row>
    <row r="51" spans="1:8" s="20" customFormat="1" x14ac:dyDescent="0.35">
      <c r="A51" s="309"/>
      <c r="B51" s="310"/>
      <c r="C51" s="310"/>
      <c r="D51" s="310"/>
      <c r="E51" s="310"/>
      <c r="F51" s="310"/>
      <c r="G51" s="310"/>
      <c r="H51" s="311"/>
    </row>
    <row r="52" spans="1:8" s="20" customFormat="1" x14ac:dyDescent="0.35">
      <c r="A52" s="312"/>
      <c r="B52" s="313"/>
      <c r="C52" s="313"/>
      <c r="D52" s="313"/>
      <c r="E52" s="313"/>
      <c r="F52" s="313"/>
      <c r="G52" s="313"/>
      <c r="H52" s="314"/>
    </row>
    <row r="53" spans="1:8" s="20" customFormat="1" x14ac:dyDescent="0.35">
      <c r="A53" s="312"/>
      <c r="B53" s="313"/>
      <c r="C53" s="313"/>
      <c r="D53" s="313"/>
      <c r="E53" s="313"/>
      <c r="F53" s="313"/>
      <c r="G53" s="313"/>
      <c r="H53" s="314"/>
    </row>
    <row r="54" spans="1:8" s="20" customFormat="1" x14ac:dyDescent="0.35">
      <c r="A54" s="312"/>
      <c r="B54" s="313"/>
      <c r="C54" s="313"/>
      <c r="D54" s="313"/>
      <c r="E54" s="313"/>
      <c r="F54" s="313"/>
      <c r="G54" s="313"/>
      <c r="H54" s="314"/>
    </row>
    <row r="55" spans="1:8" s="20" customFormat="1" x14ac:dyDescent="0.35">
      <c r="A55" s="312"/>
      <c r="B55" s="313"/>
      <c r="C55" s="313"/>
      <c r="D55" s="313"/>
      <c r="E55" s="313"/>
      <c r="F55" s="313"/>
      <c r="G55" s="313"/>
      <c r="H55" s="314"/>
    </row>
    <row r="56" spans="1:8" s="20" customFormat="1" x14ac:dyDescent="0.35">
      <c r="A56" s="312"/>
      <c r="B56" s="313"/>
      <c r="C56" s="313"/>
      <c r="D56" s="313"/>
      <c r="E56" s="313"/>
      <c r="F56" s="313"/>
      <c r="G56" s="313"/>
      <c r="H56" s="314"/>
    </row>
    <row r="57" spans="1:8" s="20" customFormat="1" x14ac:dyDescent="0.35">
      <c r="A57" s="315"/>
      <c r="B57" s="316"/>
      <c r="C57" s="316"/>
      <c r="D57" s="316"/>
      <c r="E57" s="316"/>
      <c r="F57" s="316"/>
      <c r="G57" s="316"/>
      <c r="H57" s="317"/>
    </row>
    <row r="58" spans="1:8" ht="15" thickBot="1" x14ac:dyDescent="0.4">
      <c r="A58" s="26"/>
      <c r="B58" s="23"/>
      <c r="C58" s="23"/>
      <c r="D58" s="23"/>
      <c r="E58" s="23"/>
      <c r="F58" s="23"/>
      <c r="G58" s="23"/>
      <c r="H58" s="83"/>
    </row>
    <row r="59" spans="1:8" x14ac:dyDescent="0.35">
      <c r="A59" s="28" t="s">
        <v>95</v>
      </c>
      <c r="B59" s="30"/>
      <c r="C59" s="30"/>
      <c r="D59" s="30"/>
      <c r="E59" s="30"/>
      <c r="F59" s="30"/>
      <c r="G59" s="30"/>
      <c r="H59" s="29"/>
    </row>
    <row r="60" spans="1:8" ht="15" customHeight="1" x14ac:dyDescent="0.35">
      <c r="A60" s="327" t="s">
        <v>96</v>
      </c>
      <c r="B60" s="328"/>
      <c r="C60" s="328"/>
      <c r="D60" s="328"/>
      <c r="E60" s="328"/>
      <c r="F60" s="328"/>
      <c r="G60" s="328"/>
      <c r="H60" s="329"/>
    </row>
    <row r="61" spans="1:8" s="20" customFormat="1" x14ac:dyDescent="0.35">
      <c r="A61" s="309"/>
      <c r="B61" s="310"/>
      <c r="C61" s="310"/>
      <c r="D61" s="310"/>
      <c r="E61" s="310"/>
      <c r="F61" s="310"/>
      <c r="G61" s="310"/>
      <c r="H61" s="311"/>
    </row>
    <row r="62" spans="1:8" s="20" customFormat="1" x14ac:dyDescent="0.35">
      <c r="A62" s="312"/>
      <c r="B62" s="313"/>
      <c r="C62" s="313"/>
      <c r="D62" s="313"/>
      <c r="E62" s="313"/>
      <c r="F62" s="313"/>
      <c r="G62" s="313"/>
      <c r="H62" s="314"/>
    </row>
    <row r="63" spans="1:8" s="20" customFormat="1" x14ac:dyDescent="0.35">
      <c r="A63" s="312"/>
      <c r="B63" s="313"/>
      <c r="C63" s="313"/>
      <c r="D63" s="313"/>
      <c r="E63" s="313"/>
      <c r="F63" s="313"/>
      <c r="G63" s="313"/>
      <c r="H63" s="314"/>
    </row>
    <row r="64" spans="1:8" s="20" customFormat="1" x14ac:dyDescent="0.35">
      <c r="A64" s="312"/>
      <c r="B64" s="313"/>
      <c r="C64" s="313"/>
      <c r="D64" s="313"/>
      <c r="E64" s="313"/>
      <c r="F64" s="313"/>
      <c r="G64" s="313"/>
      <c r="H64" s="314"/>
    </row>
    <row r="65" spans="1:10" s="20" customFormat="1" x14ac:dyDescent="0.35">
      <c r="A65" s="312"/>
      <c r="B65" s="313"/>
      <c r="C65" s="313"/>
      <c r="D65" s="313"/>
      <c r="E65" s="313"/>
      <c r="F65" s="313"/>
      <c r="G65" s="313"/>
      <c r="H65" s="314"/>
    </row>
    <row r="66" spans="1:10" s="20" customFormat="1" x14ac:dyDescent="0.35">
      <c r="A66" s="315"/>
      <c r="B66" s="316"/>
      <c r="C66" s="316"/>
      <c r="D66" s="316"/>
      <c r="E66" s="316"/>
      <c r="F66" s="316"/>
      <c r="G66" s="316"/>
      <c r="H66" s="317"/>
    </row>
    <row r="67" spans="1:10" ht="15" thickBot="1" x14ac:dyDescent="0.4">
      <c r="A67" s="26"/>
      <c r="B67" s="23"/>
      <c r="C67" s="23"/>
      <c r="D67" s="23"/>
      <c r="E67" s="23"/>
      <c r="F67" s="23"/>
      <c r="G67" s="23"/>
      <c r="H67" s="27"/>
    </row>
    <row r="68" spans="1:10" ht="15" customHeight="1" x14ac:dyDescent="0.35">
      <c r="A68" s="28" t="s">
        <v>97</v>
      </c>
      <c r="B68" s="106">
        <f>B84</f>
        <v>0</v>
      </c>
      <c r="C68" s="30"/>
      <c r="D68" s="30"/>
      <c r="E68" s="30"/>
      <c r="F68" s="30"/>
      <c r="G68" s="30"/>
      <c r="H68" s="29"/>
    </row>
    <row r="69" spans="1:10" x14ac:dyDescent="0.35">
      <c r="A69" s="38"/>
      <c r="H69" s="31"/>
    </row>
    <row r="70" spans="1:10" s="3" customFormat="1" ht="29.5" customHeight="1" x14ac:dyDescent="0.35">
      <c r="A70" s="336" t="s">
        <v>72</v>
      </c>
      <c r="B70" s="88" t="s">
        <v>73</v>
      </c>
      <c r="C70" s="331" t="s">
        <v>98</v>
      </c>
      <c r="D70" s="331"/>
      <c r="E70" s="1"/>
      <c r="F70" s="1"/>
      <c r="G70" s="1"/>
      <c r="H70" s="39"/>
    </row>
    <row r="71" spans="1:10" s="3" customFormat="1" ht="29" x14ac:dyDescent="0.35">
      <c r="A71" s="336"/>
      <c r="B71" s="88" t="s">
        <v>75</v>
      </c>
      <c r="C71" s="331"/>
      <c r="D71" s="331"/>
      <c r="E71" s="4"/>
      <c r="F71" s="4"/>
      <c r="G71" s="4"/>
      <c r="H71" s="39"/>
    </row>
    <row r="72" spans="1:10" ht="31.5" customHeight="1" x14ac:dyDescent="0.35">
      <c r="A72" s="97" t="s">
        <v>99</v>
      </c>
      <c r="B72" s="102"/>
      <c r="C72" s="332"/>
      <c r="D72" s="333"/>
      <c r="E72" s="80"/>
      <c r="F72" s="80"/>
      <c r="G72" s="80"/>
      <c r="H72" s="104"/>
      <c r="J72" s="35"/>
    </row>
    <row r="73" spans="1:10" s="20" customFormat="1" ht="52.5" customHeight="1" x14ac:dyDescent="0.35">
      <c r="A73" s="98" t="s">
        <v>100</v>
      </c>
      <c r="B73" s="101">
        <f>SUM(B74:B78)</f>
        <v>0</v>
      </c>
      <c r="C73" s="334"/>
      <c r="D73" s="335"/>
      <c r="E73" s="107"/>
      <c r="F73" s="107"/>
      <c r="G73" s="107"/>
      <c r="H73" s="39"/>
      <c r="J73" s="5"/>
    </row>
    <row r="74" spans="1:10" s="20" customFormat="1" ht="17.25" customHeight="1" x14ac:dyDescent="0.35">
      <c r="A74" s="90" t="s">
        <v>101</v>
      </c>
      <c r="B74" s="102"/>
      <c r="C74" s="332"/>
      <c r="D74" s="333"/>
      <c r="E74" s="107"/>
      <c r="F74" s="107"/>
      <c r="G74" s="107"/>
      <c r="H74" s="39"/>
      <c r="J74" s="5"/>
    </row>
    <row r="75" spans="1:10" s="20" customFormat="1" ht="20.25" customHeight="1" x14ac:dyDescent="0.35">
      <c r="A75" s="91" t="s">
        <v>102</v>
      </c>
      <c r="B75" s="102"/>
      <c r="C75" s="332"/>
      <c r="D75" s="333"/>
      <c r="E75" s="107"/>
      <c r="F75" s="107"/>
      <c r="G75" s="107"/>
      <c r="H75" s="39"/>
      <c r="J75" s="5"/>
    </row>
    <row r="76" spans="1:10" s="20" customFormat="1" ht="18" customHeight="1" x14ac:dyDescent="0.35">
      <c r="A76" s="91" t="s">
        <v>103</v>
      </c>
      <c r="B76" s="102"/>
      <c r="C76" s="332"/>
      <c r="D76" s="333"/>
      <c r="E76" s="107"/>
      <c r="F76" s="107"/>
      <c r="G76" s="107"/>
      <c r="H76" s="39"/>
      <c r="J76" s="5"/>
    </row>
    <row r="77" spans="1:10" s="20" customFormat="1" ht="18.75" customHeight="1" x14ac:dyDescent="0.35">
      <c r="A77" s="91" t="s">
        <v>104</v>
      </c>
      <c r="B77" s="102"/>
      <c r="C77" s="332"/>
      <c r="D77" s="333"/>
      <c r="E77" s="107"/>
      <c r="F77" s="107"/>
      <c r="G77" s="107"/>
      <c r="H77" s="39"/>
      <c r="J77" s="5"/>
    </row>
    <row r="78" spans="1:10" s="20" customFormat="1" ht="19.5" customHeight="1" x14ac:dyDescent="0.35">
      <c r="A78" s="92" t="s">
        <v>105</v>
      </c>
      <c r="B78" s="102"/>
      <c r="C78" s="332"/>
      <c r="D78" s="333"/>
      <c r="E78" s="107"/>
      <c r="F78" s="107"/>
      <c r="G78" s="107"/>
      <c r="H78" s="39"/>
      <c r="J78" s="5"/>
    </row>
    <row r="79" spans="1:10" s="20" customFormat="1" ht="75" customHeight="1" x14ac:dyDescent="0.35">
      <c r="A79" s="98" t="s">
        <v>106</v>
      </c>
      <c r="B79" s="101">
        <f>SUM(B80:B80)</f>
        <v>0</v>
      </c>
      <c r="C79" s="334"/>
      <c r="D79" s="337"/>
      <c r="E79" s="107"/>
      <c r="F79" s="107"/>
      <c r="G79" s="107"/>
      <c r="H79" s="39"/>
      <c r="J79" s="5"/>
    </row>
    <row r="80" spans="1:10" s="20" customFormat="1" ht="20.25" customHeight="1" x14ac:dyDescent="0.35">
      <c r="A80" s="96" t="str">
        <f>B5</f>
        <v>&lt;-----------------------------project title 1-----------------------------&gt;</v>
      </c>
      <c r="B80" s="102"/>
      <c r="C80" s="334"/>
      <c r="D80" s="337"/>
      <c r="E80" s="107"/>
      <c r="F80" s="107"/>
      <c r="G80" s="107"/>
      <c r="H80" s="39"/>
      <c r="J80" s="5"/>
    </row>
    <row r="81" spans="1:10" s="20" customFormat="1" ht="43.5" customHeight="1" x14ac:dyDescent="0.35">
      <c r="A81" s="97" t="s">
        <v>107</v>
      </c>
      <c r="B81" s="101">
        <f>SUM(B82:B83)</f>
        <v>0</v>
      </c>
      <c r="C81" s="93"/>
      <c r="D81" s="99"/>
      <c r="E81" s="107"/>
      <c r="F81" s="107"/>
      <c r="G81" s="107"/>
      <c r="H81" s="39"/>
      <c r="J81" s="5"/>
    </row>
    <row r="82" spans="1:10" s="20" customFormat="1" ht="67.5" customHeight="1" x14ac:dyDescent="0.35">
      <c r="A82" s="100" t="s">
        <v>108</v>
      </c>
      <c r="B82" s="102"/>
      <c r="C82" s="332"/>
      <c r="D82" s="333"/>
      <c r="E82" s="107"/>
      <c r="F82" s="107"/>
      <c r="G82" s="107"/>
      <c r="H82" s="39"/>
      <c r="J82" s="5"/>
    </row>
    <row r="83" spans="1:10" s="20" customFormat="1" ht="48" customHeight="1" x14ac:dyDescent="0.35">
      <c r="A83" s="100" t="s">
        <v>109</v>
      </c>
      <c r="B83" s="102"/>
      <c r="C83" s="332"/>
      <c r="D83" s="333"/>
      <c r="E83" s="107"/>
      <c r="F83" s="107"/>
      <c r="G83" s="107"/>
      <c r="H83" s="39"/>
      <c r="J83" s="5"/>
    </row>
    <row r="84" spans="1:10" x14ac:dyDescent="0.35">
      <c r="A84" s="82" t="s">
        <v>110</v>
      </c>
      <c r="B84" s="108">
        <f>B72+B73+B79+B81</f>
        <v>0</v>
      </c>
      <c r="C84" s="330"/>
      <c r="D84" s="330"/>
      <c r="E84" s="81"/>
      <c r="F84" s="81"/>
      <c r="G84" s="81"/>
      <c r="H84" s="39"/>
      <c r="J84" s="3"/>
    </row>
    <row r="85" spans="1:10" ht="15" thickBot="1" x14ac:dyDescent="0.4">
      <c r="A85" s="40"/>
      <c r="B85" s="41"/>
      <c r="C85" s="41"/>
      <c r="D85" s="41"/>
      <c r="E85" s="41"/>
      <c r="F85" s="41"/>
      <c r="G85" s="41"/>
      <c r="H85" s="42"/>
      <c r="J85" s="3"/>
    </row>
    <row r="86" spans="1:10" x14ac:dyDescent="0.35">
      <c r="B86" s="36"/>
      <c r="C86" s="36"/>
      <c r="D86" s="36"/>
      <c r="E86" s="36"/>
      <c r="F86" s="36"/>
      <c r="G86" s="36"/>
      <c r="H86" s="36"/>
      <c r="I86" s="3"/>
      <c r="J86" s="3"/>
    </row>
    <row r="87" spans="1:10" x14ac:dyDescent="0.35">
      <c r="B87" s="36"/>
      <c r="C87" s="36"/>
      <c r="D87" s="36"/>
      <c r="E87" s="36"/>
      <c r="F87" s="36"/>
      <c r="G87" s="36"/>
      <c r="H87" s="36"/>
      <c r="J87" s="3"/>
    </row>
    <row r="88" spans="1:10" ht="15" customHeight="1" x14ac:dyDescent="0.35">
      <c r="J88" s="3"/>
    </row>
    <row r="89" spans="1:10" x14ac:dyDescent="0.35">
      <c r="I89" s="3"/>
      <c r="J89" s="3"/>
    </row>
  </sheetData>
  <sheetProtection algorithmName="SHA-512" hashValue="eR7V/On6ZqC6YusejPPgSqGb7CWOR3A4/fBeMTI4QwSaShksE6JT/ohW1pdv+HlbPCUmXxL8k9P2RFNN/G/gsg==" saltValue="pnqaPT+nZiLWoWLJEYtv9w==" spinCount="100000" sheet="1" formatRows="0" selectLockedCells="1"/>
  <mergeCells count="34">
    <mergeCell ref="B16:D17"/>
    <mergeCell ref="B19:D19"/>
    <mergeCell ref="A12:I12"/>
    <mergeCell ref="A22:E27"/>
    <mergeCell ref="A14:H14"/>
    <mergeCell ref="A8:I8"/>
    <mergeCell ref="A10:I10"/>
    <mergeCell ref="A1:H1"/>
    <mergeCell ref="A11:H11"/>
    <mergeCell ref="B5:D5"/>
    <mergeCell ref="B3:D3"/>
    <mergeCell ref="B4:D4"/>
    <mergeCell ref="A9:I9"/>
    <mergeCell ref="C84:D84"/>
    <mergeCell ref="C70:D71"/>
    <mergeCell ref="C72:D72"/>
    <mergeCell ref="C73:D73"/>
    <mergeCell ref="A70:A71"/>
    <mergeCell ref="C80:D80"/>
    <mergeCell ref="C74:D74"/>
    <mergeCell ref="C75:D75"/>
    <mergeCell ref="C76:D76"/>
    <mergeCell ref="C77:D77"/>
    <mergeCell ref="C78:D78"/>
    <mergeCell ref="C83:D83"/>
    <mergeCell ref="C82:D82"/>
    <mergeCell ref="C79:D79"/>
    <mergeCell ref="A40:B40"/>
    <mergeCell ref="A28:H37"/>
    <mergeCell ref="A50:B50"/>
    <mergeCell ref="A61:H66"/>
    <mergeCell ref="A51:H57"/>
    <mergeCell ref="A41:H48"/>
    <mergeCell ref="A60:H60"/>
  </mergeCells>
  <conditionalFormatting sqref="B3:D4">
    <cfRule type="containsText" dxfId="0" priority="1" operator="containsText" text="pls fill">
      <formula>NOT(ISERROR(SEARCH("pls fill",B3)))</formula>
    </cfRule>
  </conditionalFormatting>
  <dataValidations count="2">
    <dataValidation type="textLength" showInputMessage="1" showErrorMessage="1" sqref="A28" xr:uid="{00000000-0002-0000-0300-000000000000}">
      <formula1>1</formula1>
      <formula2>2000</formula2>
    </dataValidation>
    <dataValidation type="list" showErrorMessage="1" errorTitle="Error" error="Please select a valid option." sqref="B16:D17" xr:uid="{00000000-0002-0000-0300-000002000000}">
      <formula1>$M$16:$M$17</formula1>
    </dataValidation>
  </dataValidations>
  <pageMargins left="0.31496062992125984" right="0.31496062992125984" top="0.98425196850393704" bottom="0.74803149606299213" header="0.31496062992125984" footer="0.31496062992125984"/>
  <pageSetup paperSize="9" scale="63" fitToHeight="0" orientation="landscape" r:id="rId1"/>
  <headerFooter>
    <oddHeader>&amp;R&amp;"-,Italic"&amp;K7F7F7F&amp;G</oddHeader>
    <oddFooter>&amp;R&amp;K000000Page &amp;P of &amp;N</oddFooter>
  </headerFooter>
  <rowBreaks count="2" manualBreakCount="2">
    <brk id="49" max="7" man="1"/>
    <brk id="67" max="7" man="1"/>
  </rowBreaks>
  <ignoredErrors>
    <ignoredError sqref="B84" unlockedFormula="1"/>
  </ignoredErrors>
  <legacyDrawingHF r:id="rId2"/>
  <extLst>
    <ext xmlns:x14="http://schemas.microsoft.com/office/spreadsheetml/2009/9/main" uri="{CCE6A557-97BC-4b89-ADB6-D9C93CAAB3DF}">
      <x14:dataValidations xmlns:xm="http://schemas.microsoft.com/office/excel/2006/main" count="1">
        <x14:dataValidation type="list" showInputMessage="1" showErrorMessage="1" xr:uid="{00000000-0002-0000-0300-000003000000}">
          <x14:formula1>
            <xm:f>'Annex_Summary Sheet'!$D$19:$D$29</xm:f>
          </x14:formula1>
          <xm:sqref>B5:D5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586BC-164B-410D-9E3E-5A88C2D3F754}">
  <dimension ref="A1:L13"/>
  <sheetViews>
    <sheetView workbookViewId="0">
      <selection activeCell="F13" sqref="F13"/>
    </sheetView>
  </sheetViews>
  <sheetFormatPr defaultColWidth="9.1796875" defaultRowHeight="14.5" x14ac:dyDescent="0.35"/>
  <cols>
    <col min="1" max="1" width="14.7265625" style="6" bestFit="1" customWidth="1"/>
    <col min="2" max="2" width="18.54296875" style="6" customWidth="1"/>
    <col min="3" max="3" width="14.7265625" style="6" bestFit="1" customWidth="1"/>
    <col min="4" max="4" width="14.26953125" style="6" bestFit="1" customWidth="1"/>
    <col min="5" max="5" width="12.453125" style="6" customWidth="1"/>
    <col min="6" max="6" width="14.26953125" style="6" bestFit="1" customWidth="1"/>
    <col min="7" max="7" width="36.453125" style="6" bestFit="1" customWidth="1"/>
    <col min="8" max="8" width="34.453125" style="6" customWidth="1"/>
    <col min="9" max="9" width="31.81640625" style="6" customWidth="1"/>
    <col min="10" max="10" width="2.26953125" style="6" bestFit="1" customWidth="1"/>
    <col min="11" max="11" width="14.26953125" style="6" customWidth="1"/>
    <col min="12" max="16384" width="9.1796875" style="6"/>
  </cols>
  <sheetData>
    <row r="1" spans="1:12" x14ac:dyDescent="0.35">
      <c r="J1" s="6" t="s">
        <v>125</v>
      </c>
      <c r="K1" s="6" t="s">
        <v>123</v>
      </c>
      <c r="L1" s="6" t="s">
        <v>124</v>
      </c>
    </row>
    <row r="2" spans="1:12" x14ac:dyDescent="0.35">
      <c r="A2" s="119" t="s">
        <v>44</v>
      </c>
      <c r="B2" s="119" t="s">
        <v>127</v>
      </c>
      <c r="C2" s="119" t="s">
        <v>45</v>
      </c>
      <c r="D2" s="119" t="s">
        <v>46</v>
      </c>
      <c r="E2" s="119" t="s">
        <v>47</v>
      </c>
      <c r="F2" s="119" t="s">
        <v>48</v>
      </c>
      <c r="G2" s="119" t="s">
        <v>121</v>
      </c>
      <c r="H2" s="119" t="s">
        <v>152</v>
      </c>
      <c r="I2" s="119" t="s">
        <v>126</v>
      </c>
      <c r="J2" s="119"/>
    </row>
    <row r="3" spans="1:12" x14ac:dyDescent="0.35">
      <c r="A3" s="20" t="s">
        <v>45</v>
      </c>
      <c r="B3" s="20" t="s">
        <v>127</v>
      </c>
      <c r="C3" s="20" t="s">
        <v>49</v>
      </c>
      <c r="D3" s="20" t="s">
        <v>50</v>
      </c>
      <c r="E3" s="20" t="s">
        <v>50</v>
      </c>
      <c r="F3" s="20" t="s">
        <v>51</v>
      </c>
      <c r="G3" s="6" t="s">
        <v>156</v>
      </c>
      <c r="H3" s="6" t="s">
        <v>146</v>
      </c>
      <c r="I3" s="120" t="s">
        <v>141</v>
      </c>
    </row>
    <row r="4" spans="1:12" ht="29" x14ac:dyDescent="0.35">
      <c r="A4" s="20" t="s">
        <v>46</v>
      </c>
      <c r="B4" s="119"/>
      <c r="C4" s="20" t="s">
        <v>52</v>
      </c>
      <c r="D4" s="20" t="s">
        <v>53</v>
      </c>
      <c r="E4" s="20" t="s">
        <v>53</v>
      </c>
      <c r="F4" s="20" t="s">
        <v>54</v>
      </c>
      <c r="G4" s="6" t="s">
        <v>157</v>
      </c>
      <c r="H4" s="6" t="s">
        <v>145</v>
      </c>
      <c r="I4" s="120" t="s">
        <v>142</v>
      </c>
    </row>
    <row r="5" spans="1:12" x14ac:dyDescent="0.35">
      <c r="A5" s="20" t="s">
        <v>47</v>
      </c>
      <c r="B5" s="20"/>
      <c r="C5" s="20" t="s">
        <v>55</v>
      </c>
      <c r="D5" s="20"/>
      <c r="E5" s="20"/>
      <c r="F5" s="20" t="s">
        <v>127</v>
      </c>
      <c r="G5" s="6" t="s">
        <v>119</v>
      </c>
      <c r="H5" s="20" t="s">
        <v>127</v>
      </c>
      <c r="I5" s="20" t="s">
        <v>127</v>
      </c>
      <c r="J5" s="20"/>
    </row>
    <row r="6" spans="1:12" x14ac:dyDescent="0.35">
      <c r="A6" s="20" t="s">
        <v>127</v>
      </c>
      <c r="B6" s="20"/>
      <c r="C6" s="20" t="s">
        <v>127</v>
      </c>
      <c r="D6" s="20"/>
      <c r="E6" s="20"/>
      <c r="F6" s="20"/>
      <c r="G6" s="6" t="s">
        <v>120</v>
      </c>
    </row>
    <row r="7" spans="1:12" ht="29" x14ac:dyDescent="0.35">
      <c r="A7" s="20"/>
      <c r="B7" s="20"/>
      <c r="C7" s="20"/>
      <c r="F7" s="20"/>
      <c r="G7" s="17" t="s">
        <v>129</v>
      </c>
    </row>
    <row r="8" spans="1:12" x14ac:dyDescent="0.35">
      <c r="A8" s="121"/>
      <c r="C8" s="20"/>
      <c r="G8" s="20" t="s">
        <v>127</v>
      </c>
    </row>
    <row r="11" spans="1:12" x14ac:dyDescent="0.35">
      <c r="G11" s="17"/>
      <c r="H11" s="17"/>
      <c r="I11" s="17"/>
      <c r="J11" s="17"/>
    </row>
    <row r="12" spans="1:12" x14ac:dyDescent="0.35">
      <c r="G12" s="17"/>
      <c r="H12" s="17"/>
      <c r="I12" s="17"/>
      <c r="J12" s="17"/>
    </row>
    <row r="13" spans="1:12" x14ac:dyDescent="0.35">
      <c r="G13" s="20"/>
      <c r="H13" s="20"/>
      <c r="I13" s="20"/>
      <c r="J13" s="20"/>
    </row>
  </sheetData>
  <sheetProtection formatCells="0" formatColumns="0" formatRows="0" insertHyperlink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301cddd-a62a-4824-9019-ceb37caea33f" xsi:nil="true"/>
    <lcf76f155ced4ddcb4097134ff3c332f xmlns="95d1afa6-6d2f-48e4-b9c0-a3f677916b2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F8B0F4306A2CF42B803820D94C54081" ma:contentTypeVersion="17" ma:contentTypeDescription="Create a new document." ma:contentTypeScope="" ma:versionID="71f183c90c790ce40afd3d5465204147">
  <xsd:schema xmlns:xsd="http://www.w3.org/2001/XMLSchema" xmlns:xs="http://www.w3.org/2001/XMLSchema" xmlns:p="http://schemas.microsoft.com/office/2006/metadata/properties" xmlns:ns2="95d1afa6-6d2f-48e4-b9c0-a3f677916b2b" xmlns:ns3="3301cddd-a62a-4824-9019-ceb37caea33f" targetNamespace="http://schemas.microsoft.com/office/2006/metadata/properties" ma:root="true" ma:fieldsID="17cff824f901a2fdfc2ae625d047c3fe" ns2:_="" ns3:_="">
    <xsd:import namespace="95d1afa6-6d2f-48e4-b9c0-a3f677916b2b"/>
    <xsd:import namespace="3301cddd-a62a-4824-9019-ceb37caea33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d1afa6-6d2f-48e4-b9c0-a3f677916b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e9d480b-ab17-401a-b600-22ef0398b2a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01cddd-a62a-4824-9019-ceb37caea33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36226f6-15b7-47ab-be05-6d8cf571410d}" ma:internalName="TaxCatchAll" ma:showField="CatchAllData" ma:web="3301cddd-a62a-4824-9019-ceb37caea33f">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6DB8EC-A858-4EB7-B3A7-EFC2DCBF0E53}">
  <ds:schemaRefs>
    <ds:schemaRef ds:uri="http://purl.org/dc/dcmitype/"/>
    <ds:schemaRef ds:uri="http://schemas.microsoft.com/office/infopath/2007/PartnerControls"/>
    <ds:schemaRef ds:uri="http://purl.org/dc/elements/1.1/"/>
    <ds:schemaRef ds:uri="95d1afa6-6d2f-48e4-b9c0-a3f677916b2b"/>
    <ds:schemaRef ds:uri="http://schemas.microsoft.com/office/2006/documentManagement/types"/>
    <ds:schemaRef ds:uri="http://purl.org/dc/terms/"/>
    <ds:schemaRef ds:uri="http://www.w3.org/XML/1998/namespace"/>
    <ds:schemaRef ds:uri="http://schemas.openxmlformats.org/package/2006/metadata/core-properties"/>
    <ds:schemaRef ds:uri="3301cddd-a62a-4824-9019-ceb37caea33f"/>
    <ds:schemaRef ds:uri="http://schemas.microsoft.com/office/2006/metadata/properties"/>
  </ds:schemaRefs>
</ds:datastoreItem>
</file>

<file path=customXml/itemProps2.xml><?xml version="1.0" encoding="utf-8"?>
<ds:datastoreItem xmlns:ds="http://schemas.openxmlformats.org/officeDocument/2006/customXml" ds:itemID="{58FFB833-09F5-4143-9966-409C71F257CC}">
  <ds:schemaRefs>
    <ds:schemaRef ds:uri="http://schemas.microsoft.com/sharepoint/v3/contenttype/forms"/>
  </ds:schemaRefs>
</ds:datastoreItem>
</file>

<file path=customXml/itemProps3.xml><?xml version="1.0" encoding="utf-8"?>
<ds:datastoreItem xmlns:ds="http://schemas.openxmlformats.org/officeDocument/2006/customXml" ds:itemID="{00A23CC7-1ADB-4547-ADA1-16440E6EF3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d1afa6-6d2f-48e4-b9c0-a3f677916b2b"/>
    <ds:schemaRef ds:uri="3301cddd-a62a-4824-9019-ceb37caea3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16</vt:i4>
      </vt:variant>
    </vt:vector>
  </HeadingPairs>
  <TitlesOfParts>
    <vt:vector size="21" baseType="lpstr">
      <vt:lpstr>Annex_Summary Sheet</vt:lpstr>
      <vt:lpstr>Annex A (updated)</vt:lpstr>
      <vt:lpstr>Annex B</vt:lpstr>
      <vt:lpstr>Annex C</vt:lpstr>
      <vt:lpstr>List</vt:lpstr>
      <vt:lpstr>_pls_select</vt:lpstr>
      <vt:lpstr>COI</vt:lpstr>
      <vt:lpstr>Corporate</vt:lpstr>
      <vt:lpstr>Donor_Type</vt:lpstr>
      <vt:lpstr>Foundation</vt:lpstr>
      <vt:lpstr>Individual</vt:lpstr>
      <vt:lpstr>Modes_of_Donation</vt:lpstr>
      <vt:lpstr>'Annex A (updated)'!Print_Area</vt:lpstr>
      <vt:lpstr>'Annex B'!Print_Area</vt:lpstr>
      <vt:lpstr>'Annex C'!Print_Area</vt:lpstr>
      <vt:lpstr>'Annex_Summary Sheet'!Print_Area</vt:lpstr>
      <vt:lpstr>'Annex A (updated)'!Print_Titles</vt:lpstr>
      <vt:lpstr>'Annex B'!Print_Titles</vt:lpstr>
      <vt:lpstr>'Annex C'!Print_Titles</vt:lpstr>
      <vt:lpstr>'Annex_Summary Sheet'!Print_Titles</vt:lpstr>
      <vt:lpstr>TDR_issued</vt:lpstr>
    </vt:vector>
  </TitlesOfParts>
  <Manager/>
  <Company>WOG ICT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Cheryl YEO from.TP (NAC)</dc:creator>
  <cp:keywords/>
  <dc:description/>
  <cp:lastModifiedBy>Yulin ZENG (NAC)</cp:lastModifiedBy>
  <cp:revision/>
  <dcterms:created xsi:type="dcterms:W3CDTF">2019-09-25T08:54:28Z</dcterms:created>
  <dcterms:modified xsi:type="dcterms:W3CDTF">2026-03-19T01:48:37Z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0x0101004F8B0F4306A2CF42B803820D94C54081</vt:lpwstr>
  </property>
  <property fmtid="{D5CDD505-2E9C-101B-9397-08002B2CF9AE}" pid="3" name="MSIP_Label_8750e093-5171-4520-acd4-0504c47e84d2_Enabled">
    <vt:lpwstr>True</vt:lpwstr>
  </property>
  <property fmtid="{D5CDD505-2E9C-101B-9397-08002B2CF9AE}" pid="4" name="MSIP_Label_8750e093-5171-4520-acd4-0504c47e84d2_SiteId">
    <vt:lpwstr>0b11c524-9a1c-4e1b-84cb-6336aefc2243</vt:lpwstr>
  </property>
  <property fmtid="{D5CDD505-2E9C-101B-9397-08002B2CF9AE}" pid="5" name="MSIP_Label_8750e093-5171-4520-acd4-0504c47e84d2_Owner">
    <vt:lpwstr>Serena_FOO@nac.gov.sg</vt:lpwstr>
  </property>
  <property fmtid="{D5CDD505-2E9C-101B-9397-08002B2CF9AE}" pid="6" name="MSIP_Label_8750e093-5171-4520-acd4-0504c47e84d2_SetDate">
    <vt:lpwstr>2021-02-03T15:45:26.7981299Z</vt:lpwstr>
  </property>
  <property fmtid="{D5CDD505-2E9C-101B-9397-08002B2CF9AE}" pid="7" name="MSIP_Label_8750e093-5171-4520-acd4-0504c47e84d2_Name">
    <vt:lpwstr>OFFICIAL (CLOSED)</vt:lpwstr>
  </property>
  <property fmtid="{D5CDD505-2E9C-101B-9397-08002B2CF9AE}" pid="8" name="MSIP_Label_8750e093-5171-4520-acd4-0504c47e84d2_Application">
    <vt:lpwstr>Microsoft Azure Information Protection</vt:lpwstr>
  </property>
  <property fmtid="{D5CDD505-2E9C-101B-9397-08002B2CF9AE}" pid="9" name="MSIP_Label_8750e093-5171-4520-acd4-0504c47e84d2_ActionId">
    <vt:lpwstr>eaf0d1ae-8e2e-4e5a-aa6f-1af1e84ac090</vt:lpwstr>
  </property>
  <property fmtid="{D5CDD505-2E9C-101B-9397-08002B2CF9AE}" pid="10" name="MSIP_Label_8750e093-5171-4520-acd4-0504c47e84d2_Extended_MSFT_Method">
    <vt:lpwstr>Manual</vt:lpwstr>
  </property>
  <property fmtid="{D5CDD505-2E9C-101B-9397-08002B2CF9AE}" pid="11" name="MediaServiceImageTags">
    <vt:lpwstr/>
  </property>
  <property fmtid="{D5CDD505-2E9C-101B-9397-08002B2CF9AE}" pid="12" name="MSIP_Label_54803508-8490-4252-b331-d9b72689e942_Enabled">
    <vt:lpwstr>true</vt:lpwstr>
  </property>
  <property fmtid="{D5CDD505-2E9C-101B-9397-08002B2CF9AE}" pid="13" name="MSIP_Label_54803508-8490-4252-b331-d9b72689e942_SetDate">
    <vt:lpwstr>2026-03-04T06:27:36Z</vt:lpwstr>
  </property>
  <property fmtid="{D5CDD505-2E9C-101B-9397-08002B2CF9AE}" pid="14" name="MSIP_Label_54803508-8490-4252-b331-d9b72689e942_Method">
    <vt:lpwstr>Privileged</vt:lpwstr>
  </property>
  <property fmtid="{D5CDD505-2E9C-101B-9397-08002B2CF9AE}" pid="15" name="MSIP_Label_54803508-8490-4252-b331-d9b72689e942_Name">
    <vt:lpwstr>Non Sensitive_0</vt:lpwstr>
  </property>
  <property fmtid="{D5CDD505-2E9C-101B-9397-08002B2CF9AE}" pid="16" name="MSIP_Label_54803508-8490-4252-b331-d9b72689e942_SiteId">
    <vt:lpwstr>0b11c524-9a1c-4e1b-84cb-6336aefc2243</vt:lpwstr>
  </property>
  <property fmtid="{D5CDD505-2E9C-101B-9397-08002B2CF9AE}" pid="17" name="MSIP_Label_54803508-8490-4252-b331-d9b72689e942_ActionId">
    <vt:lpwstr>f8680f68-7068-4fbc-a1eb-73d16ba6cd66</vt:lpwstr>
  </property>
  <property fmtid="{D5CDD505-2E9C-101B-9397-08002B2CF9AE}" pid="18" name="MSIP_Label_54803508-8490-4252-b331-d9b72689e942_ContentBits">
    <vt:lpwstr>0</vt:lpwstr>
  </property>
  <property fmtid="{D5CDD505-2E9C-101B-9397-08002B2CF9AE}" pid="19" name="MSIP_Label_54803508-8490-4252-b331-d9b72689e942_Tag">
    <vt:lpwstr>10, 0, 1, 1</vt:lpwstr>
  </property>
</Properties>
</file>